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0995" windowHeight="11370" firstSheet="1" activeTab="1"/>
  </bookViews>
  <sheets>
    <sheet name="1407-001US" sheetId="1" r:id="rId1"/>
    <sheet name="1407-RN019" sheetId="2" r:id="rId2"/>
    <sheet name="GSS341" sheetId="3" r:id="rId3"/>
    <sheet name="GT-R R33" sheetId="4" r:id="rId4"/>
    <sheet name="RX-7 FD3S" sheetId="5" r:id="rId5"/>
    <sheet name="Evo8" sheetId="6" r:id="rId6"/>
  </sheets>
  <definedNames/>
  <calcPr fullCalcOnLoad="1"/>
</workbook>
</file>

<file path=xl/sharedStrings.xml><?xml version="1.0" encoding="utf-8"?>
<sst xmlns="http://schemas.openxmlformats.org/spreadsheetml/2006/main" count="246" uniqueCount="40">
  <si>
    <t>DATE</t>
  </si>
  <si>
    <t>Lbs/Hr</t>
  </si>
  <si>
    <t>Gal/Hr</t>
  </si>
  <si>
    <t>Ltr/Hr</t>
  </si>
  <si>
    <t>Ltr/Min</t>
  </si>
  <si>
    <t>CC/Min</t>
  </si>
  <si>
    <t>Gr/Min</t>
  </si>
  <si>
    <t>Gr/Sec</t>
  </si>
  <si>
    <r>
      <t xml:space="preserve">PUMP </t>
    </r>
    <r>
      <rPr>
        <b/>
        <i/>
        <sz val="10"/>
        <rFont val="Arial"/>
        <family val="2"/>
      </rPr>
      <t>#</t>
    </r>
  </si>
  <si>
    <t>PSIG</t>
  </si>
  <si>
    <t>BHP</t>
  </si>
  <si>
    <t>CUST.</t>
  </si>
  <si>
    <t xml:space="preserve">  TEST FLUID  S/G</t>
  </si>
  <si>
    <t>VOLTS</t>
  </si>
  <si>
    <t xml:space="preserve">PUMP </t>
  </si>
  <si>
    <t xml:space="preserve">          R C Engineering, Inc  Torrance,  Ca  (310) 320-2277</t>
  </si>
  <si>
    <t xml:space="preserve">   FUEL PUMP TEST</t>
  </si>
  <si>
    <t>RCFUEL @ AOL.COM -  WWW.RCENG.COM</t>
  </si>
  <si>
    <t xml:space="preserve"> is shown in last column at right.</t>
  </si>
  <si>
    <t>Walbro</t>
  </si>
  <si>
    <t>GSS341</t>
  </si>
  <si>
    <t>T&amp;HTP</t>
  </si>
  <si>
    <t>April 2004 issue</t>
  </si>
  <si>
    <t>HKS 1407-001US</t>
  </si>
  <si>
    <t>Amps</t>
  </si>
  <si>
    <t xml:space="preserve">   Horsepower value @  BSFC of</t>
  </si>
  <si>
    <t>HKS 1407-RN019</t>
  </si>
  <si>
    <t>R33 Skyline GT-R</t>
  </si>
  <si>
    <t>195130-0771 modified to perform like 195130-1020</t>
  </si>
  <si>
    <t>HKS</t>
  </si>
  <si>
    <t>1407-001US</t>
  </si>
  <si>
    <t>1407-RN019</t>
  </si>
  <si>
    <t>Walbro GSS341</t>
  </si>
  <si>
    <t>Nissan</t>
  </si>
  <si>
    <t>Skyline GT-R R33</t>
  </si>
  <si>
    <t>Denso</t>
  </si>
  <si>
    <t>Mazda RX-7 FD3S</t>
  </si>
  <si>
    <t>Lancer Evo8</t>
  </si>
  <si>
    <t>195130-3360</t>
  </si>
  <si>
    <t>measured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</si>
</sst>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  <numFmt numFmtId="169" formatCode="0.000"/>
    <numFmt numFmtId="170" formatCode="0.0"/>
  </numFmts>
  <fonts count="10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8.57421875" style="0" customWidth="1"/>
    <col min="4" max="4" width="9.28125" style="0" customWidth="1"/>
    <col min="5" max="5" width="9.00390625" style="0" bestFit="1" customWidth="1"/>
    <col min="6" max="6" width="10.140625" style="0" bestFit="1" customWidth="1"/>
    <col min="7" max="7" width="9.57421875" style="0" customWidth="1"/>
    <col min="8" max="8" width="9.00390625" style="0" bestFit="1" customWidth="1"/>
    <col min="9" max="9" width="10.57421875" style="0" customWidth="1"/>
    <col min="10" max="10" width="6.421875" style="0" customWidth="1"/>
  </cols>
  <sheetData>
    <row r="1" spans="2:9" ht="18">
      <c r="B1" s="12" t="s">
        <v>15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 t="s">
        <v>17</v>
      </c>
      <c r="E2" s="4"/>
      <c r="F2" s="4"/>
      <c r="G2" s="4"/>
      <c r="H2" s="4"/>
      <c r="I2" s="4"/>
    </row>
    <row r="4" spans="1:7" ht="24.75">
      <c r="A4" s="1"/>
      <c r="B4" s="1"/>
      <c r="D4" s="13" t="s">
        <v>16</v>
      </c>
      <c r="E4" s="13"/>
      <c r="F4" s="14"/>
      <c r="G4" s="13"/>
    </row>
    <row r="6" spans="2:10" ht="12.75">
      <c r="B6" s="4" t="s">
        <v>14</v>
      </c>
      <c r="C6" s="11" t="s">
        <v>29</v>
      </c>
      <c r="D6" s="8"/>
      <c r="E6" s="4" t="s">
        <v>8</v>
      </c>
      <c r="F6" s="11" t="s">
        <v>30</v>
      </c>
      <c r="G6" s="8"/>
      <c r="H6" s="4" t="s">
        <v>0</v>
      </c>
      <c r="I6" s="16" t="s">
        <v>22</v>
      </c>
      <c r="J6" s="8"/>
    </row>
    <row r="7" spans="1:8" ht="12.75">
      <c r="A7" t="s">
        <v>23</v>
      </c>
      <c r="B7" s="4"/>
      <c r="C7" s="4"/>
      <c r="D7" s="4"/>
      <c r="E7" s="4"/>
      <c r="F7" s="18" t="s">
        <v>28</v>
      </c>
      <c r="H7" s="4"/>
    </row>
    <row r="8" spans="2:10" ht="12.75">
      <c r="B8" s="4" t="s">
        <v>13</v>
      </c>
      <c r="C8" s="17">
        <v>13.5</v>
      </c>
      <c r="D8" s="4" t="s">
        <v>12</v>
      </c>
      <c r="E8" s="4"/>
      <c r="F8" s="15">
        <v>0.76</v>
      </c>
      <c r="H8" s="4" t="s">
        <v>11</v>
      </c>
      <c r="I8" s="7" t="s">
        <v>21</v>
      </c>
      <c r="J8" s="8"/>
    </row>
    <row r="9" spans="2:8" ht="13.5" thickBot="1">
      <c r="B9" s="4"/>
      <c r="C9" s="4"/>
      <c r="D9" s="4"/>
      <c r="E9" s="4"/>
      <c r="F9" s="4"/>
      <c r="G9" s="4"/>
      <c r="H9" s="4"/>
    </row>
    <row r="10" spans="1:8" ht="13.5" thickBot="1">
      <c r="A10" s="4" t="s">
        <v>25</v>
      </c>
      <c r="B10" s="4"/>
      <c r="C10" s="4"/>
      <c r="D10" s="4"/>
      <c r="E10" s="6">
        <v>0.5</v>
      </c>
      <c r="F10" s="4" t="s">
        <v>18</v>
      </c>
      <c r="G10" s="4"/>
      <c r="H10" s="4"/>
    </row>
    <row r="12" spans="1:10" ht="12.75">
      <c r="A12" s="3" t="s">
        <v>9</v>
      </c>
      <c r="B12" s="3" t="s">
        <v>24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10</v>
      </c>
    </row>
    <row r="13" spans="1:10" ht="12.75">
      <c r="A13" s="2"/>
      <c r="B13" s="2"/>
      <c r="C13" s="2" t="s">
        <v>39</v>
      </c>
      <c r="D13" s="2"/>
      <c r="E13" s="2"/>
      <c r="F13" s="2"/>
      <c r="G13" s="2"/>
      <c r="H13" s="2"/>
      <c r="I13" s="2"/>
      <c r="J13" s="2"/>
    </row>
    <row r="14" spans="1:10" ht="12.75" customHeight="1">
      <c r="A14" s="3">
        <v>35</v>
      </c>
      <c r="B14" s="5">
        <v>15.4</v>
      </c>
      <c r="C14" s="5">
        <v>480</v>
      </c>
      <c r="D14" s="9">
        <f>C14/6.34</f>
        <v>75.70977917981072</v>
      </c>
      <c r="E14" s="9">
        <f>D14*3.7855</f>
        <v>286.59936908517346</v>
      </c>
      <c r="F14" s="9">
        <f>E14/60</f>
        <v>4.776656151419558</v>
      </c>
      <c r="G14" s="9">
        <f>F14*1000</f>
        <v>4776.656151419558</v>
      </c>
      <c r="H14" s="9">
        <f>G14*0.71896</f>
        <v>3434.224706624606</v>
      </c>
      <c r="I14" s="9">
        <f>H14/60</f>
        <v>57.237078443743435</v>
      </c>
      <c r="J14" s="10">
        <f aca="true" t="shared" si="0" ref="J14:J27">C14/$E$10</f>
        <v>960</v>
      </c>
    </row>
    <row r="15" spans="1:10" ht="12.75" customHeight="1">
      <c r="A15" s="3">
        <v>40</v>
      </c>
      <c r="B15" s="5">
        <v>15.8</v>
      </c>
      <c r="C15" s="5">
        <v>465</v>
      </c>
      <c r="D15" s="9">
        <f aca="true" t="shared" si="1" ref="D15:D27">C15/6.34</f>
        <v>73.34384858044164</v>
      </c>
      <c r="E15" s="9">
        <f aca="true" t="shared" si="2" ref="E15:E27">D15*3.7855</f>
        <v>277.64313880126184</v>
      </c>
      <c r="F15" s="9">
        <f aca="true" t="shared" si="3" ref="F15:F27">E15/60</f>
        <v>4.6273856466876975</v>
      </c>
      <c r="G15" s="9">
        <f aca="true" t="shared" si="4" ref="G15:G27">F15*1000</f>
        <v>4627.385646687698</v>
      </c>
      <c r="H15" s="9">
        <f aca="true" t="shared" si="5" ref="H15:H27">G15*0.71896</f>
        <v>3326.9051845425874</v>
      </c>
      <c r="I15" s="9">
        <f aca="true" t="shared" si="6" ref="I15:I27">H15/60</f>
        <v>55.44841974237646</v>
      </c>
      <c r="J15" s="10">
        <f t="shared" si="0"/>
        <v>930</v>
      </c>
    </row>
    <row r="16" spans="1:10" ht="12.75" customHeight="1">
      <c r="A16" s="3">
        <v>45</v>
      </c>
      <c r="B16" s="5">
        <v>16.3</v>
      </c>
      <c r="C16" s="5">
        <v>450</v>
      </c>
      <c r="D16" s="9">
        <f t="shared" si="1"/>
        <v>70.97791798107255</v>
      </c>
      <c r="E16" s="9">
        <f t="shared" si="2"/>
        <v>268.6869085173501</v>
      </c>
      <c r="F16" s="9">
        <f t="shared" si="3"/>
        <v>4.478115141955835</v>
      </c>
      <c r="G16" s="9">
        <f t="shared" si="4"/>
        <v>4478.1151419558355</v>
      </c>
      <c r="H16" s="9">
        <f t="shared" si="5"/>
        <v>3219.5856624605676</v>
      </c>
      <c r="I16" s="9">
        <f t="shared" si="6"/>
        <v>53.65976104100946</v>
      </c>
      <c r="J16" s="10">
        <f t="shared" si="0"/>
        <v>900</v>
      </c>
    </row>
    <row r="17" spans="1:10" ht="12.75" customHeight="1">
      <c r="A17" s="3">
        <v>50</v>
      </c>
      <c r="B17" s="5">
        <v>16.7</v>
      </c>
      <c r="C17" s="5">
        <v>430</v>
      </c>
      <c r="D17" s="9">
        <f t="shared" si="1"/>
        <v>67.82334384858045</v>
      </c>
      <c r="E17" s="9">
        <f t="shared" si="2"/>
        <v>256.7452681388013</v>
      </c>
      <c r="F17" s="9">
        <f t="shared" si="3"/>
        <v>4.279087802313355</v>
      </c>
      <c r="G17" s="9">
        <f t="shared" si="4"/>
        <v>4279.087802313355</v>
      </c>
      <c r="H17" s="9">
        <f t="shared" si="5"/>
        <v>3076.49296635121</v>
      </c>
      <c r="I17" s="9">
        <f t="shared" si="6"/>
        <v>51.274882772520165</v>
      </c>
      <c r="J17" s="10">
        <f t="shared" si="0"/>
        <v>860</v>
      </c>
    </row>
    <row r="18" spans="1:10" ht="12.75" customHeight="1">
      <c r="A18" s="3">
        <v>55</v>
      </c>
      <c r="B18" s="5">
        <v>17.4</v>
      </c>
      <c r="C18" s="5">
        <v>419</v>
      </c>
      <c r="D18" s="9">
        <f t="shared" si="1"/>
        <v>66.08832807570978</v>
      </c>
      <c r="E18" s="9">
        <f t="shared" si="2"/>
        <v>250.17736593059936</v>
      </c>
      <c r="F18" s="9">
        <f t="shared" si="3"/>
        <v>4.169622765509989</v>
      </c>
      <c r="G18" s="9">
        <f t="shared" si="4"/>
        <v>4169.622765509989</v>
      </c>
      <c r="H18" s="9">
        <f t="shared" si="5"/>
        <v>2997.791983491062</v>
      </c>
      <c r="I18" s="9">
        <f t="shared" si="6"/>
        <v>49.96319972485104</v>
      </c>
      <c r="J18" s="10">
        <f t="shared" si="0"/>
        <v>838</v>
      </c>
    </row>
    <row r="19" spans="1:10" ht="12.75" customHeight="1">
      <c r="A19" s="3">
        <v>60</v>
      </c>
      <c r="B19" s="5">
        <v>17.6</v>
      </c>
      <c r="C19" s="5">
        <v>397</v>
      </c>
      <c r="D19" s="9">
        <f t="shared" si="1"/>
        <v>62.618296529968454</v>
      </c>
      <c r="E19" s="9">
        <f t="shared" si="2"/>
        <v>237.04156151419556</v>
      </c>
      <c r="F19" s="9">
        <f t="shared" si="3"/>
        <v>3.9506926919032592</v>
      </c>
      <c r="G19" s="9">
        <f t="shared" si="4"/>
        <v>3950.6926919032594</v>
      </c>
      <c r="H19" s="9">
        <f t="shared" si="5"/>
        <v>2840.3900177707674</v>
      </c>
      <c r="I19" s="9">
        <f t="shared" si="6"/>
        <v>47.33983362951279</v>
      </c>
      <c r="J19" s="10">
        <f t="shared" si="0"/>
        <v>794</v>
      </c>
    </row>
    <row r="20" spans="1:10" ht="12.75" customHeight="1">
      <c r="A20" s="3">
        <v>65</v>
      </c>
      <c r="B20" s="5">
        <v>18.5</v>
      </c>
      <c r="C20" s="5">
        <v>382</v>
      </c>
      <c r="D20" s="9">
        <f t="shared" si="1"/>
        <v>60.25236593059937</v>
      </c>
      <c r="E20" s="9">
        <f t="shared" si="2"/>
        <v>228.08533123028388</v>
      </c>
      <c r="F20" s="9">
        <f t="shared" si="3"/>
        <v>3.801422187171398</v>
      </c>
      <c r="G20" s="9">
        <f t="shared" si="4"/>
        <v>3801.422187171398</v>
      </c>
      <c r="H20" s="9">
        <f t="shared" si="5"/>
        <v>2733.0704956887485</v>
      </c>
      <c r="I20" s="9">
        <f t="shared" si="6"/>
        <v>45.551174928145805</v>
      </c>
      <c r="J20" s="10">
        <f t="shared" si="0"/>
        <v>764</v>
      </c>
    </row>
    <row r="21" spans="1:10" ht="12.75" customHeight="1">
      <c r="A21" s="3">
        <v>70</v>
      </c>
      <c r="B21" s="5">
        <v>19.1</v>
      </c>
      <c r="C21" s="5">
        <v>358</v>
      </c>
      <c r="D21" s="9">
        <f t="shared" si="1"/>
        <v>56.46687697160883</v>
      </c>
      <c r="E21" s="9">
        <f t="shared" si="2"/>
        <v>213.75536277602524</v>
      </c>
      <c r="F21" s="9">
        <f t="shared" si="3"/>
        <v>3.5625893796004204</v>
      </c>
      <c r="G21" s="9">
        <f t="shared" si="4"/>
        <v>3562.58937960042</v>
      </c>
      <c r="H21" s="9">
        <f t="shared" si="5"/>
        <v>2561.3592603575185</v>
      </c>
      <c r="I21" s="9">
        <f t="shared" si="6"/>
        <v>42.68932100595864</v>
      </c>
      <c r="J21" s="10">
        <f t="shared" si="0"/>
        <v>716</v>
      </c>
    </row>
    <row r="22" spans="1:10" ht="12.75" customHeight="1">
      <c r="A22" s="3">
        <v>75</v>
      </c>
      <c r="B22" s="5">
        <v>19.7</v>
      </c>
      <c r="C22" s="5">
        <v>336</v>
      </c>
      <c r="D22" s="9">
        <f t="shared" si="1"/>
        <v>52.99684542586751</v>
      </c>
      <c r="E22" s="9">
        <f t="shared" si="2"/>
        <v>200.61955835962146</v>
      </c>
      <c r="F22" s="9">
        <f t="shared" si="3"/>
        <v>3.343659305993691</v>
      </c>
      <c r="G22" s="9">
        <f t="shared" si="4"/>
        <v>3343.659305993691</v>
      </c>
      <c r="H22" s="9">
        <f t="shared" si="5"/>
        <v>2403.957294637224</v>
      </c>
      <c r="I22" s="9">
        <f t="shared" si="6"/>
        <v>40.0659549106204</v>
      </c>
      <c r="J22" s="10">
        <f t="shared" si="0"/>
        <v>672</v>
      </c>
    </row>
    <row r="23" spans="1:10" ht="12.75" customHeight="1">
      <c r="A23" s="3">
        <v>80</v>
      </c>
      <c r="B23" s="5">
        <v>20</v>
      </c>
      <c r="C23" s="5">
        <v>310</v>
      </c>
      <c r="D23" s="9">
        <f t="shared" si="1"/>
        <v>48.89589905362776</v>
      </c>
      <c r="E23" s="9">
        <f t="shared" si="2"/>
        <v>185.09542586750788</v>
      </c>
      <c r="F23" s="9">
        <f t="shared" si="3"/>
        <v>3.084923764458465</v>
      </c>
      <c r="G23" s="9">
        <f t="shared" si="4"/>
        <v>3084.923764458465</v>
      </c>
      <c r="H23" s="9">
        <f t="shared" si="5"/>
        <v>2217.936789695058</v>
      </c>
      <c r="I23" s="9">
        <f t="shared" si="6"/>
        <v>36.9656131615843</v>
      </c>
      <c r="J23" s="10">
        <f t="shared" si="0"/>
        <v>620</v>
      </c>
    </row>
    <row r="24" spans="1:10" ht="12.75" customHeight="1">
      <c r="A24" s="3">
        <v>85</v>
      </c>
      <c r="B24" s="5">
        <v>20.4</v>
      </c>
      <c r="C24" s="5">
        <v>281</v>
      </c>
      <c r="D24" s="9">
        <f t="shared" si="1"/>
        <v>44.321766561514195</v>
      </c>
      <c r="E24" s="9">
        <f t="shared" si="2"/>
        <v>167.780047318612</v>
      </c>
      <c r="F24" s="9">
        <f t="shared" si="3"/>
        <v>2.7963341219768667</v>
      </c>
      <c r="G24" s="9">
        <f t="shared" si="4"/>
        <v>2796.3341219768668</v>
      </c>
      <c r="H24" s="9">
        <f t="shared" si="5"/>
        <v>2010.4523803364882</v>
      </c>
      <c r="I24" s="9">
        <f t="shared" si="6"/>
        <v>33.5075396722748</v>
      </c>
      <c r="J24" s="10">
        <f t="shared" si="0"/>
        <v>562</v>
      </c>
    </row>
    <row r="25" spans="1:10" ht="12.75" customHeight="1">
      <c r="A25" s="3">
        <v>90</v>
      </c>
      <c r="B25" s="5">
        <v>21.3</v>
      </c>
      <c r="C25" s="5">
        <v>264</v>
      </c>
      <c r="D25" s="9">
        <f t="shared" si="1"/>
        <v>41.6403785488959</v>
      </c>
      <c r="E25" s="9">
        <f t="shared" si="2"/>
        <v>157.62965299684544</v>
      </c>
      <c r="F25" s="9">
        <f t="shared" si="3"/>
        <v>2.6271608832807574</v>
      </c>
      <c r="G25" s="9">
        <f t="shared" si="4"/>
        <v>2627.1608832807574</v>
      </c>
      <c r="H25" s="9">
        <f t="shared" si="5"/>
        <v>1888.8235886435334</v>
      </c>
      <c r="I25" s="9">
        <f t="shared" si="6"/>
        <v>31.48039314405889</v>
      </c>
      <c r="J25" s="10">
        <f t="shared" si="0"/>
        <v>528</v>
      </c>
    </row>
    <row r="26" spans="1:10" ht="12.75" customHeight="1">
      <c r="A26" s="3">
        <v>95</v>
      </c>
      <c r="B26" s="5">
        <v>22.5</v>
      </c>
      <c r="C26" s="5">
        <v>225</v>
      </c>
      <c r="D26" s="9">
        <f t="shared" si="1"/>
        <v>35.488958990536275</v>
      </c>
      <c r="E26" s="9">
        <f t="shared" si="2"/>
        <v>134.34345425867505</v>
      </c>
      <c r="F26" s="9">
        <f t="shared" si="3"/>
        <v>2.2390575709779177</v>
      </c>
      <c r="G26" s="9">
        <f t="shared" si="4"/>
        <v>2239.0575709779177</v>
      </c>
      <c r="H26" s="9">
        <f t="shared" si="5"/>
        <v>1609.7928312302838</v>
      </c>
      <c r="I26" s="9">
        <f t="shared" si="6"/>
        <v>26.82988052050473</v>
      </c>
      <c r="J26" s="10">
        <f t="shared" si="0"/>
        <v>450</v>
      </c>
    </row>
    <row r="27" spans="1:10" ht="12.75" customHeight="1">
      <c r="A27" s="3">
        <v>100</v>
      </c>
      <c r="B27" s="5">
        <v>22.8</v>
      </c>
      <c r="C27" s="5">
        <v>194</v>
      </c>
      <c r="D27" s="9">
        <f t="shared" si="1"/>
        <v>30.599369085173503</v>
      </c>
      <c r="E27" s="9">
        <f t="shared" si="2"/>
        <v>115.8339116719243</v>
      </c>
      <c r="F27" s="9">
        <f t="shared" si="3"/>
        <v>1.9305651945320716</v>
      </c>
      <c r="G27" s="9">
        <f t="shared" si="4"/>
        <v>1930.5651945320717</v>
      </c>
      <c r="H27" s="9">
        <f t="shared" si="5"/>
        <v>1387.9991522607784</v>
      </c>
      <c r="I27" s="9">
        <f t="shared" si="6"/>
        <v>23.133319204346307</v>
      </c>
      <c r="J27" s="10">
        <f t="shared" si="0"/>
        <v>388</v>
      </c>
    </row>
    <row r="28" spans="2:10" ht="12.75" customHeight="1">
      <c r="B28" s="4"/>
      <c r="C28" s="17"/>
      <c r="D28" s="4"/>
      <c r="E28" s="4"/>
      <c r="F28" s="15"/>
      <c r="H28" s="4"/>
      <c r="I28" s="7"/>
      <c r="J28" s="8"/>
    </row>
    <row r="29" spans="2:8" ht="12.75" customHeight="1" thickBot="1">
      <c r="B29" s="4" t="s">
        <v>13</v>
      </c>
      <c r="C29" s="17">
        <v>16.5</v>
      </c>
      <c r="D29" s="4"/>
      <c r="E29" s="4"/>
      <c r="F29" s="4"/>
      <c r="G29" s="4"/>
      <c r="H29" s="4"/>
    </row>
    <row r="30" spans="1:8" ht="18" customHeight="1" thickBot="1">
      <c r="A30" s="4" t="s">
        <v>25</v>
      </c>
      <c r="B30" s="4"/>
      <c r="C30" s="4"/>
      <c r="D30" s="4"/>
      <c r="E30" s="6">
        <v>0.5</v>
      </c>
      <c r="F30" s="4" t="s">
        <v>18</v>
      </c>
      <c r="G30" s="4"/>
      <c r="H30" s="4"/>
    </row>
    <row r="31" ht="12.75" customHeight="1"/>
    <row r="32" spans="1:10" ht="12.75">
      <c r="A32" s="3" t="s">
        <v>9</v>
      </c>
      <c r="B32" s="3" t="s">
        <v>24</v>
      </c>
      <c r="C32" s="3" t="s">
        <v>1</v>
      </c>
      <c r="D32" s="3" t="s">
        <v>2</v>
      </c>
      <c r="E32" s="3" t="s">
        <v>3</v>
      </c>
      <c r="F32" s="3" t="s">
        <v>4</v>
      </c>
      <c r="G32" s="3" t="s">
        <v>5</v>
      </c>
      <c r="H32" s="3" t="s">
        <v>6</v>
      </c>
      <c r="I32" s="3" t="s">
        <v>7</v>
      </c>
      <c r="J32" s="3" t="s">
        <v>10</v>
      </c>
    </row>
    <row r="33" spans="1:10" ht="12.75" customHeight="1">
      <c r="A33" s="2"/>
      <c r="B33" s="2"/>
      <c r="C33" s="2" t="s">
        <v>39</v>
      </c>
      <c r="D33" s="2"/>
      <c r="E33" s="2"/>
      <c r="F33" s="2"/>
      <c r="G33" s="2"/>
      <c r="H33" s="2"/>
      <c r="I33" s="2"/>
      <c r="J33" s="2"/>
    </row>
    <row r="34" spans="1:10" ht="12.75">
      <c r="A34" s="3">
        <v>35</v>
      </c>
      <c r="B34" s="5">
        <v>23.9</v>
      </c>
      <c r="C34" s="5">
        <v>608</v>
      </c>
      <c r="D34" s="9">
        <f aca="true" t="shared" si="7" ref="D34:D44">C34/6.34</f>
        <v>95.89905362776025</v>
      </c>
      <c r="E34" s="9">
        <f aca="true" t="shared" si="8" ref="E34:E44">D34*3.7855</f>
        <v>363.0258675078864</v>
      </c>
      <c r="F34" s="9">
        <f aca="true" t="shared" si="9" ref="F34:F44">E34/60</f>
        <v>6.05043112513144</v>
      </c>
      <c r="G34" s="9">
        <f aca="true" t="shared" si="10" ref="G34:G44">F34*1000</f>
        <v>6050.43112513144</v>
      </c>
      <c r="H34" s="9">
        <f aca="true" t="shared" si="11" ref="H34:H44">G34*0.71896</f>
        <v>4350.0179617245</v>
      </c>
      <c r="I34" s="9">
        <f aca="true" t="shared" si="12" ref="I34:I44">H34/60</f>
        <v>72.50029936207501</v>
      </c>
      <c r="J34" s="10">
        <f aca="true" t="shared" si="13" ref="J34:J44">C34/$E$10</f>
        <v>1216</v>
      </c>
    </row>
    <row r="35" spans="1:10" ht="12.75">
      <c r="A35" s="3">
        <v>40</v>
      </c>
      <c r="B35" s="5">
        <v>24.1</v>
      </c>
      <c r="C35" s="5">
        <v>590</v>
      </c>
      <c r="D35" s="9">
        <f t="shared" si="7"/>
        <v>93.05993690851736</v>
      </c>
      <c r="E35" s="9">
        <f t="shared" si="8"/>
        <v>352.27839116719247</v>
      </c>
      <c r="F35" s="9">
        <f t="shared" si="9"/>
        <v>5.871306519453208</v>
      </c>
      <c r="G35" s="9">
        <f t="shared" si="10"/>
        <v>5871.306519453208</v>
      </c>
      <c r="H35" s="9">
        <f t="shared" si="11"/>
        <v>4221.234535226079</v>
      </c>
      <c r="I35" s="9">
        <f t="shared" si="12"/>
        <v>70.35390892043465</v>
      </c>
      <c r="J35" s="10">
        <f t="shared" si="13"/>
        <v>1180</v>
      </c>
    </row>
    <row r="36" spans="1:10" ht="12.75">
      <c r="A36" s="3">
        <v>45</v>
      </c>
      <c r="B36" s="5">
        <v>24.7</v>
      </c>
      <c r="C36" s="5">
        <v>575</v>
      </c>
      <c r="D36" s="9">
        <f t="shared" si="7"/>
        <v>90.69400630914826</v>
      </c>
      <c r="E36" s="9">
        <f t="shared" si="8"/>
        <v>343.32216088328073</v>
      </c>
      <c r="F36" s="9">
        <f t="shared" si="9"/>
        <v>5.722036014721345</v>
      </c>
      <c r="G36" s="9">
        <f t="shared" si="10"/>
        <v>5722.036014721345</v>
      </c>
      <c r="H36" s="9">
        <f t="shared" si="11"/>
        <v>4113.915013144058</v>
      </c>
      <c r="I36" s="9">
        <f t="shared" si="12"/>
        <v>68.56525021906764</v>
      </c>
      <c r="J36" s="10">
        <f t="shared" si="13"/>
        <v>1150</v>
      </c>
    </row>
    <row r="37" spans="1:10" ht="12.75">
      <c r="A37" s="3">
        <v>50</v>
      </c>
      <c r="B37" s="5">
        <v>26</v>
      </c>
      <c r="C37" s="5">
        <v>570</v>
      </c>
      <c r="D37" s="9">
        <f t="shared" si="7"/>
        <v>89.90536277602524</v>
      </c>
      <c r="E37" s="9">
        <f t="shared" si="8"/>
        <v>340.33675078864354</v>
      </c>
      <c r="F37" s="9">
        <f t="shared" si="9"/>
        <v>5.672279179810726</v>
      </c>
      <c r="G37" s="9">
        <f t="shared" si="10"/>
        <v>5672.2791798107255</v>
      </c>
      <c r="H37" s="9">
        <f t="shared" si="11"/>
        <v>4078.1418391167194</v>
      </c>
      <c r="I37" s="9">
        <f t="shared" si="12"/>
        <v>67.96903065194532</v>
      </c>
      <c r="J37" s="10">
        <f t="shared" si="13"/>
        <v>1140</v>
      </c>
    </row>
    <row r="38" spans="1:10" ht="12.75">
      <c r="A38" s="3">
        <v>55</v>
      </c>
      <c r="B38" s="5">
        <v>26.4</v>
      </c>
      <c r="C38" s="5">
        <v>545</v>
      </c>
      <c r="D38" s="9">
        <f t="shared" si="7"/>
        <v>85.96214511041009</v>
      </c>
      <c r="E38" s="9">
        <f t="shared" si="8"/>
        <v>325.40970031545737</v>
      </c>
      <c r="F38" s="9">
        <f t="shared" si="9"/>
        <v>5.423495005257623</v>
      </c>
      <c r="G38" s="9">
        <f t="shared" si="10"/>
        <v>5423.495005257622</v>
      </c>
      <c r="H38" s="9">
        <f t="shared" si="11"/>
        <v>3899.2759689800205</v>
      </c>
      <c r="I38" s="9">
        <f t="shared" si="12"/>
        <v>64.98793281633367</v>
      </c>
      <c r="J38" s="10">
        <f t="shared" si="13"/>
        <v>1090</v>
      </c>
    </row>
    <row r="39" spans="1:10" ht="12.75">
      <c r="A39" s="3">
        <v>60</v>
      </c>
      <c r="B39" s="5">
        <v>27.4</v>
      </c>
      <c r="C39" s="5">
        <v>536</v>
      </c>
      <c r="D39" s="9">
        <f t="shared" si="7"/>
        <v>84.54258675078864</v>
      </c>
      <c r="E39" s="9">
        <f t="shared" si="8"/>
        <v>320.0359621451104</v>
      </c>
      <c r="F39" s="9">
        <f t="shared" si="9"/>
        <v>5.333932702418506</v>
      </c>
      <c r="G39" s="9">
        <f t="shared" si="10"/>
        <v>5333.932702418507</v>
      </c>
      <c r="H39" s="9">
        <f t="shared" si="11"/>
        <v>3834.88425573081</v>
      </c>
      <c r="I39" s="9">
        <f t="shared" si="12"/>
        <v>63.9147375955135</v>
      </c>
      <c r="J39" s="10">
        <f t="shared" si="13"/>
        <v>1072</v>
      </c>
    </row>
    <row r="40" spans="1:10" ht="12.75">
      <c r="A40" s="3">
        <v>65</v>
      </c>
      <c r="B40" s="5">
        <v>28.1</v>
      </c>
      <c r="C40" s="5">
        <v>515</v>
      </c>
      <c r="D40" s="9">
        <f t="shared" si="7"/>
        <v>81.23028391167193</v>
      </c>
      <c r="E40" s="9">
        <f t="shared" si="8"/>
        <v>307.49723974763407</v>
      </c>
      <c r="F40" s="9">
        <f t="shared" si="9"/>
        <v>5.124953995793901</v>
      </c>
      <c r="G40" s="9">
        <f t="shared" si="10"/>
        <v>5124.953995793901</v>
      </c>
      <c r="H40" s="9">
        <f t="shared" si="11"/>
        <v>3684.6369248159835</v>
      </c>
      <c r="I40" s="9">
        <f t="shared" si="12"/>
        <v>61.41061541359973</v>
      </c>
      <c r="J40" s="10">
        <f t="shared" si="13"/>
        <v>1030</v>
      </c>
    </row>
    <row r="41" spans="1:10" ht="12.75">
      <c r="A41" s="3">
        <v>70</v>
      </c>
      <c r="B41" s="5">
        <v>29.5</v>
      </c>
      <c r="C41" s="5">
        <v>510</v>
      </c>
      <c r="D41" s="9">
        <f t="shared" si="7"/>
        <v>80.4416403785489</v>
      </c>
      <c r="E41" s="9">
        <f t="shared" si="8"/>
        <v>304.5118296529968</v>
      </c>
      <c r="F41" s="9">
        <f t="shared" si="9"/>
        <v>5.07519716088328</v>
      </c>
      <c r="G41" s="9">
        <f t="shared" si="10"/>
        <v>5075.19716088328</v>
      </c>
      <c r="H41" s="9">
        <f t="shared" si="11"/>
        <v>3648.8637507886433</v>
      </c>
      <c r="I41" s="9">
        <f t="shared" si="12"/>
        <v>60.81439584647739</v>
      </c>
      <c r="J41" s="10">
        <f t="shared" si="13"/>
        <v>1020</v>
      </c>
    </row>
    <row r="42" spans="1:10" ht="12.75">
      <c r="A42" s="3">
        <v>75</v>
      </c>
      <c r="B42" s="5">
        <v>29.7</v>
      </c>
      <c r="C42" s="5">
        <v>483</v>
      </c>
      <c r="D42" s="9">
        <f t="shared" si="7"/>
        <v>76.18296529968454</v>
      </c>
      <c r="E42" s="9">
        <f t="shared" si="8"/>
        <v>288.39061514195583</v>
      </c>
      <c r="F42" s="9">
        <f t="shared" si="9"/>
        <v>4.80651025236593</v>
      </c>
      <c r="G42" s="9">
        <f t="shared" si="10"/>
        <v>4806.51025236593</v>
      </c>
      <c r="H42" s="9">
        <f t="shared" si="11"/>
        <v>3455.688611041009</v>
      </c>
      <c r="I42" s="9">
        <f t="shared" si="12"/>
        <v>57.59481018401682</v>
      </c>
      <c r="J42" s="10">
        <f t="shared" si="13"/>
        <v>966</v>
      </c>
    </row>
    <row r="43" spans="1:10" ht="12.75">
      <c r="A43" s="3">
        <v>80</v>
      </c>
      <c r="B43" s="5">
        <v>30.4</v>
      </c>
      <c r="C43" s="5">
        <v>459</v>
      </c>
      <c r="D43" s="9">
        <f t="shared" si="7"/>
        <v>72.39747634069401</v>
      </c>
      <c r="E43" s="9">
        <f t="shared" si="8"/>
        <v>274.06064668769716</v>
      </c>
      <c r="F43" s="9">
        <f t="shared" si="9"/>
        <v>4.567677444794953</v>
      </c>
      <c r="G43" s="9">
        <f t="shared" si="10"/>
        <v>4567.677444794953</v>
      </c>
      <c r="H43" s="9">
        <f t="shared" si="11"/>
        <v>3283.9773757097796</v>
      </c>
      <c r="I43" s="9">
        <f t="shared" si="12"/>
        <v>54.73295626182966</v>
      </c>
      <c r="J43" s="10">
        <f t="shared" si="13"/>
        <v>918</v>
      </c>
    </row>
    <row r="44" spans="1:10" ht="12.75">
      <c r="A44" s="3">
        <v>85</v>
      </c>
      <c r="B44" s="5">
        <v>30.9</v>
      </c>
      <c r="C44" s="5">
        <v>436</v>
      </c>
      <c r="D44" s="9">
        <f t="shared" si="7"/>
        <v>68.76971608832808</v>
      </c>
      <c r="E44" s="9">
        <f t="shared" si="8"/>
        <v>260.3277602523659</v>
      </c>
      <c r="F44" s="9">
        <f t="shared" si="9"/>
        <v>4.338796004206099</v>
      </c>
      <c r="G44" s="9">
        <f t="shared" si="10"/>
        <v>4338.796004206099</v>
      </c>
      <c r="H44" s="9">
        <f t="shared" si="11"/>
        <v>3119.4207751840167</v>
      </c>
      <c r="I44" s="9">
        <f t="shared" si="12"/>
        <v>51.990346253066946</v>
      </c>
      <c r="J44" s="10">
        <f t="shared" si="13"/>
        <v>872</v>
      </c>
    </row>
    <row r="45" spans="1:10" ht="12.75">
      <c r="A45" s="3">
        <v>90</v>
      </c>
      <c r="B45" s="5"/>
      <c r="C45" s="5"/>
      <c r="D45" s="9"/>
      <c r="E45" s="9"/>
      <c r="F45" s="9"/>
      <c r="G45" s="9"/>
      <c r="H45" s="9"/>
      <c r="I45" s="9"/>
      <c r="J45" s="10"/>
    </row>
    <row r="46" spans="1:10" ht="12.75">
      <c r="A46" s="3">
        <v>95</v>
      </c>
      <c r="B46" s="5"/>
      <c r="C46" s="5"/>
      <c r="D46" s="9"/>
      <c r="E46" s="9"/>
      <c r="F46" s="9"/>
      <c r="G46" s="9"/>
      <c r="H46" s="9"/>
      <c r="I46" s="9"/>
      <c r="J46" s="10"/>
    </row>
    <row r="47" spans="1:10" ht="12.75">
      <c r="A47" s="3">
        <v>100</v>
      </c>
      <c r="B47" s="5"/>
      <c r="C47" s="5"/>
      <c r="D47" s="9"/>
      <c r="E47" s="9"/>
      <c r="F47" s="9"/>
      <c r="G47" s="9"/>
      <c r="H47" s="9"/>
      <c r="I47" s="9"/>
      <c r="J47" s="10"/>
    </row>
  </sheetData>
  <printOptions/>
  <pageMargins left="0.35" right="0.26" top="1.03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8.57421875" style="0" customWidth="1"/>
    <col min="4" max="4" width="9.28125" style="0" customWidth="1"/>
    <col min="5" max="5" width="9.00390625" style="0" customWidth="1"/>
    <col min="6" max="6" width="10.140625" style="0" customWidth="1"/>
    <col min="7" max="7" width="9.57421875" style="0" customWidth="1"/>
    <col min="8" max="8" width="9.00390625" style="0" customWidth="1"/>
    <col min="9" max="9" width="10.57421875" style="0" customWidth="1"/>
    <col min="10" max="10" width="6.421875" style="0" customWidth="1"/>
  </cols>
  <sheetData>
    <row r="1" spans="2:9" ht="18">
      <c r="B1" s="12" t="s">
        <v>15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 t="s">
        <v>17</v>
      </c>
      <c r="E2" s="4"/>
      <c r="F2" s="4"/>
      <c r="G2" s="4"/>
      <c r="H2" s="4"/>
      <c r="I2" s="4"/>
    </row>
    <row r="4" spans="1:7" ht="24.75">
      <c r="A4" s="1"/>
      <c r="B4" s="1"/>
      <c r="D4" s="13" t="s">
        <v>16</v>
      </c>
      <c r="E4" s="13"/>
      <c r="F4" s="14"/>
      <c r="G4" s="13"/>
    </row>
    <row r="6" spans="2:10" ht="12.75">
      <c r="B6" s="4" t="s">
        <v>14</v>
      </c>
      <c r="C6" s="11" t="s">
        <v>29</v>
      </c>
      <c r="D6" s="8"/>
      <c r="E6" s="4" t="s">
        <v>8</v>
      </c>
      <c r="F6" s="18" t="s">
        <v>31</v>
      </c>
      <c r="G6" s="8"/>
      <c r="H6" s="4" t="s">
        <v>0</v>
      </c>
      <c r="I6" s="16" t="s">
        <v>22</v>
      </c>
      <c r="J6" s="8"/>
    </row>
    <row r="7" spans="1:8" ht="12.75">
      <c r="A7" t="s">
        <v>26</v>
      </c>
      <c r="B7" s="4"/>
      <c r="C7" s="4"/>
      <c r="D7" s="4"/>
      <c r="E7" s="4"/>
      <c r="F7" s="18" t="s">
        <v>27</v>
      </c>
      <c r="H7" s="4"/>
    </row>
    <row r="8" spans="2:10" ht="12.75">
      <c r="B8" s="4" t="s">
        <v>13</v>
      </c>
      <c r="C8" s="17">
        <v>13.5</v>
      </c>
      <c r="D8" s="4" t="s">
        <v>12</v>
      </c>
      <c r="E8" s="4"/>
      <c r="F8" s="15">
        <v>0.76</v>
      </c>
      <c r="H8" s="4" t="s">
        <v>11</v>
      </c>
      <c r="I8" s="7" t="s">
        <v>21</v>
      </c>
      <c r="J8" s="8"/>
    </row>
    <row r="9" spans="2:8" ht="13.5" thickBot="1">
      <c r="B9" s="4"/>
      <c r="C9" s="4"/>
      <c r="D9" s="4"/>
      <c r="E9" s="4"/>
      <c r="F9" s="4"/>
      <c r="G9" s="4"/>
      <c r="H9" s="4"/>
    </row>
    <row r="10" spans="1:8" ht="13.5" thickBot="1">
      <c r="A10" s="4" t="s">
        <v>25</v>
      </c>
      <c r="B10" s="4"/>
      <c r="C10" s="4"/>
      <c r="D10" s="4"/>
      <c r="E10" s="6">
        <v>0.5</v>
      </c>
      <c r="F10" s="4" t="s">
        <v>18</v>
      </c>
      <c r="G10" s="4"/>
      <c r="H10" s="4"/>
    </row>
    <row r="12" spans="1:10" ht="12.75">
      <c r="A12" s="3" t="s">
        <v>9</v>
      </c>
      <c r="B12" s="3" t="s">
        <v>24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10</v>
      </c>
    </row>
    <row r="13" spans="1:10" ht="12.75">
      <c r="A13" s="2"/>
      <c r="B13" s="2"/>
      <c r="C13" s="2" t="s">
        <v>39</v>
      </c>
      <c r="D13" s="2"/>
      <c r="E13" s="2"/>
      <c r="F13" s="2"/>
      <c r="G13" s="2"/>
      <c r="H13" s="2"/>
      <c r="I13" s="2"/>
      <c r="J13" s="2"/>
    </row>
    <row r="14" spans="1:10" ht="12.75">
      <c r="A14" s="3">
        <v>35</v>
      </c>
      <c r="B14" s="5">
        <v>9.9</v>
      </c>
      <c r="C14" s="5">
        <v>464</v>
      </c>
      <c r="D14" s="9">
        <f>C14/6.34</f>
        <v>73.18611987381703</v>
      </c>
      <c r="E14" s="9">
        <f>D14*3.7855</f>
        <v>277.04605678233435</v>
      </c>
      <c r="F14" s="9">
        <f>E14/60</f>
        <v>4.617434279705573</v>
      </c>
      <c r="G14" s="9">
        <f>F14*1000</f>
        <v>4617.434279705572</v>
      </c>
      <c r="H14" s="9">
        <f>G14*0.71896</f>
        <v>3319.7505497371185</v>
      </c>
      <c r="I14" s="9">
        <f>H14/60</f>
        <v>55.329175828951975</v>
      </c>
      <c r="J14" s="10">
        <f aca="true" t="shared" si="0" ref="J14:J25">C14/$E$10</f>
        <v>928</v>
      </c>
    </row>
    <row r="15" spans="1:10" ht="12.75">
      <c r="A15" s="3">
        <v>40</v>
      </c>
      <c r="B15" s="5">
        <v>10.1</v>
      </c>
      <c r="C15" s="5">
        <v>454</v>
      </c>
      <c r="D15" s="9">
        <f aca="true" t="shared" si="1" ref="D15:D25">C15/6.34</f>
        <v>71.60883280757098</v>
      </c>
      <c r="E15" s="9">
        <f aca="true" t="shared" si="2" ref="E15:E25">D15*3.7855</f>
        <v>271.0752365930599</v>
      </c>
      <c r="F15" s="9">
        <f aca="true" t="shared" si="3" ref="F15:F25">E15/60</f>
        <v>4.517920609884332</v>
      </c>
      <c r="G15" s="9">
        <f aca="true" t="shared" si="4" ref="G15:G25">F15*1000</f>
        <v>4517.9206098843315</v>
      </c>
      <c r="H15" s="9">
        <f aca="true" t="shared" si="5" ref="H15:H25">G15*0.71896</f>
        <v>3248.2042016824394</v>
      </c>
      <c r="I15" s="9">
        <f aca="true" t="shared" si="6" ref="I15:I25">H15/60</f>
        <v>54.136736694707324</v>
      </c>
      <c r="J15" s="10">
        <f t="shared" si="0"/>
        <v>908</v>
      </c>
    </row>
    <row r="16" spans="1:10" ht="12.75">
      <c r="A16" s="3">
        <v>45</v>
      </c>
      <c r="B16" s="5">
        <v>10.5</v>
      </c>
      <c r="C16" s="5">
        <v>445</v>
      </c>
      <c r="D16" s="9">
        <f t="shared" si="1"/>
        <v>70.18927444794953</v>
      </c>
      <c r="E16" s="9">
        <f t="shared" si="2"/>
        <v>265.7014984227129</v>
      </c>
      <c r="F16" s="9">
        <f t="shared" si="3"/>
        <v>4.428358307045215</v>
      </c>
      <c r="G16" s="9">
        <f t="shared" si="4"/>
        <v>4428.358307045215</v>
      </c>
      <c r="H16" s="9">
        <f t="shared" si="5"/>
        <v>3183.812488433228</v>
      </c>
      <c r="I16" s="9">
        <f t="shared" si="6"/>
        <v>53.06354147388713</v>
      </c>
      <c r="J16" s="10">
        <f t="shared" si="0"/>
        <v>890</v>
      </c>
    </row>
    <row r="17" spans="1:10" ht="12.75">
      <c r="A17" s="3">
        <v>50</v>
      </c>
      <c r="B17" s="5">
        <v>10.9</v>
      </c>
      <c r="C17" s="5">
        <v>435</v>
      </c>
      <c r="D17" s="9">
        <f t="shared" si="1"/>
        <v>68.61198738170347</v>
      </c>
      <c r="E17" s="9">
        <f t="shared" si="2"/>
        <v>259.7306782334385</v>
      </c>
      <c r="F17" s="9">
        <f t="shared" si="3"/>
        <v>4.328844637223975</v>
      </c>
      <c r="G17" s="9">
        <f t="shared" si="4"/>
        <v>4328.844637223975</v>
      </c>
      <c r="H17" s="9">
        <f t="shared" si="5"/>
        <v>3112.266140378549</v>
      </c>
      <c r="I17" s="9">
        <f t="shared" si="6"/>
        <v>51.87110233964248</v>
      </c>
      <c r="J17" s="10">
        <f t="shared" si="0"/>
        <v>870</v>
      </c>
    </row>
    <row r="18" spans="1:10" ht="12.75">
      <c r="A18" s="3">
        <v>55</v>
      </c>
      <c r="B18" s="5">
        <v>11.2</v>
      </c>
      <c r="C18" s="5">
        <v>425</v>
      </c>
      <c r="D18" s="9">
        <f t="shared" si="1"/>
        <v>67.03470031545741</v>
      </c>
      <c r="E18" s="9">
        <f t="shared" si="2"/>
        <v>253.75985804416402</v>
      </c>
      <c r="F18" s="9">
        <f t="shared" si="3"/>
        <v>4.229330967402734</v>
      </c>
      <c r="G18" s="9">
        <f t="shared" si="4"/>
        <v>4229.330967402734</v>
      </c>
      <c r="H18" s="9">
        <f t="shared" si="5"/>
        <v>3040.71979232387</v>
      </c>
      <c r="I18" s="9">
        <f t="shared" si="6"/>
        <v>50.67866320539783</v>
      </c>
      <c r="J18" s="10">
        <f t="shared" si="0"/>
        <v>850</v>
      </c>
    </row>
    <row r="19" spans="1:10" ht="12.75">
      <c r="A19" s="3">
        <v>60</v>
      </c>
      <c r="B19" s="5">
        <v>11.5</v>
      </c>
      <c r="C19" s="5">
        <v>416</v>
      </c>
      <c r="D19" s="9">
        <f t="shared" si="1"/>
        <v>65.61514195583597</v>
      </c>
      <c r="E19" s="9">
        <f t="shared" si="2"/>
        <v>248.38611987381705</v>
      </c>
      <c r="F19" s="9">
        <f t="shared" si="3"/>
        <v>4.139768664563618</v>
      </c>
      <c r="G19" s="9">
        <f t="shared" si="4"/>
        <v>4139.768664563618</v>
      </c>
      <c r="H19" s="9">
        <f t="shared" si="5"/>
        <v>2976.328079074659</v>
      </c>
      <c r="I19" s="9">
        <f t="shared" si="6"/>
        <v>49.60546798457765</v>
      </c>
      <c r="J19" s="10">
        <f t="shared" si="0"/>
        <v>832</v>
      </c>
    </row>
    <row r="20" spans="1:10" ht="12.75">
      <c r="A20" s="3">
        <v>65</v>
      </c>
      <c r="B20" s="5">
        <v>11.7</v>
      </c>
      <c r="C20" s="5">
        <v>408</v>
      </c>
      <c r="D20" s="9">
        <f t="shared" si="1"/>
        <v>64.35331230283911</v>
      </c>
      <c r="E20" s="9">
        <f t="shared" si="2"/>
        <v>243.60946372239746</v>
      </c>
      <c r="F20" s="9">
        <f t="shared" si="3"/>
        <v>4.060157728706624</v>
      </c>
      <c r="G20" s="9">
        <f t="shared" si="4"/>
        <v>4060.1577287066243</v>
      </c>
      <c r="H20" s="9">
        <f t="shared" si="5"/>
        <v>2919.091000630915</v>
      </c>
      <c r="I20" s="9">
        <f t="shared" si="6"/>
        <v>48.65151667718192</v>
      </c>
      <c r="J20" s="10">
        <f t="shared" si="0"/>
        <v>816</v>
      </c>
    </row>
    <row r="21" spans="1:10" ht="12.75">
      <c r="A21" s="3">
        <v>70</v>
      </c>
      <c r="B21" s="5">
        <v>11.9</v>
      </c>
      <c r="C21" s="5">
        <v>402</v>
      </c>
      <c r="D21" s="9">
        <f t="shared" si="1"/>
        <v>63.40694006309148</v>
      </c>
      <c r="E21" s="9">
        <f t="shared" si="2"/>
        <v>240.0269716088328</v>
      </c>
      <c r="F21" s="9">
        <f t="shared" si="3"/>
        <v>4.00044952681388</v>
      </c>
      <c r="G21" s="9">
        <f t="shared" si="4"/>
        <v>4000.4495268138803</v>
      </c>
      <c r="H21" s="9">
        <f t="shared" si="5"/>
        <v>2876.1631917981076</v>
      </c>
      <c r="I21" s="9">
        <f t="shared" si="6"/>
        <v>47.93605319663513</v>
      </c>
      <c r="J21" s="10">
        <f t="shared" si="0"/>
        <v>804</v>
      </c>
    </row>
    <row r="22" spans="1:10" ht="12.75">
      <c r="A22" s="3">
        <v>75</v>
      </c>
      <c r="B22" s="5">
        <v>12.4</v>
      </c>
      <c r="C22" s="5">
        <v>388</v>
      </c>
      <c r="D22" s="9">
        <f t="shared" si="1"/>
        <v>61.198738170347006</v>
      </c>
      <c r="E22" s="9">
        <f t="shared" si="2"/>
        <v>231.6678233438486</v>
      </c>
      <c r="F22" s="9">
        <f t="shared" si="3"/>
        <v>3.8611303890641433</v>
      </c>
      <c r="G22" s="9">
        <f t="shared" si="4"/>
        <v>3861.1303890641434</v>
      </c>
      <c r="H22" s="9">
        <f t="shared" si="5"/>
        <v>2775.9983045215567</v>
      </c>
      <c r="I22" s="9">
        <f t="shared" si="6"/>
        <v>46.266638408692614</v>
      </c>
      <c r="J22" s="10">
        <f t="shared" si="0"/>
        <v>776</v>
      </c>
    </row>
    <row r="23" spans="1:10" ht="12.75">
      <c r="A23" s="3">
        <v>80</v>
      </c>
      <c r="B23" s="5">
        <v>12.9</v>
      </c>
      <c r="C23" s="5">
        <v>379</v>
      </c>
      <c r="D23" s="9">
        <f t="shared" si="1"/>
        <v>59.77917981072555</v>
      </c>
      <c r="E23" s="9">
        <f t="shared" si="2"/>
        <v>226.29408517350157</v>
      </c>
      <c r="F23" s="9">
        <f t="shared" si="3"/>
        <v>3.771568086225026</v>
      </c>
      <c r="G23" s="9">
        <f t="shared" si="4"/>
        <v>3771.568086225026</v>
      </c>
      <c r="H23" s="9">
        <f t="shared" si="5"/>
        <v>2711.6065912723448</v>
      </c>
      <c r="I23" s="9">
        <f t="shared" si="6"/>
        <v>45.19344318787241</v>
      </c>
      <c r="J23" s="10">
        <f t="shared" si="0"/>
        <v>758</v>
      </c>
    </row>
    <row r="24" spans="1:10" ht="12.75">
      <c r="A24" s="3">
        <v>85</v>
      </c>
      <c r="B24" s="5">
        <v>13.3</v>
      </c>
      <c r="C24" s="5">
        <v>367</v>
      </c>
      <c r="D24" s="9">
        <f t="shared" si="1"/>
        <v>57.88643533123029</v>
      </c>
      <c r="E24" s="9">
        <f t="shared" si="2"/>
        <v>219.12910094637226</v>
      </c>
      <c r="F24" s="9">
        <f t="shared" si="3"/>
        <v>3.6521516824395377</v>
      </c>
      <c r="G24" s="9">
        <f t="shared" si="4"/>
        <v>3652.1516824395376</v>
      </c>
      <c r="H24" s="9">
        <f t="shared" si="5"/>
        <v>2625.75097360673</v>
      </c>
      <c r="I24" s="9">
        <f t="shared" si="6"/>
        <v>43.762516226778835</v>
      </c>
      <c r="J24" s="10">
        <f t="shared" si="0"/>
        <v>734</v>
      </c>
    </row>
    <row r="25" spans="1:10" ht="12.75">
      <c r="A25" s="3">
        <v>90</v>
      </c>
      <c r="B25" s="5">
        <v>13.3</v>
      </c>
      <c r="C25" s="5">
        <v>293</v>
      </c>
      <c r="D25" s="9">
        <f t="shared" si="1"/>
        <v>46.214511041009466</v>
      </c>
      <c r="E25" s="9">
        <f t="shared" si="2"/>
        <v>174.94503154574133</v>
      </c>
      <c r="F25" s="9">
        <f t="shared" si="3"/>
        <v>2.9157505257623555</v>
      </c>
      <c r="G25" s="9">
        <f t="shared" si="4"/>
        <v>2915.7505257623557</v>
      </c>
      <c r="H25" s="9">
        <f t="shared" si="5"/>
        <v>2096.3079980021034</v>
      </c>
      <c r="I25" s="9">
        <f t="shared" si="6"/>
        <v>34.93846663336839</v>
      </c>
      <c r="J25" s="10">
        <f t="shared" si="0"/>
        <v>586</v>
      </c>
    </row>
    <row r="26" spans="1:10" ht="12.75">
      <c r="A26" s="3">
        <v>95</v>
      </c>
      <c r="B26" s="5"/>
      <c r="C26" s="5"/>
      <c r="D26" s="9"/>
      <c r="E26" s="9"/>
      <c r="F26" s="9"/>
      <c r="G26" s="9"/>
      <c r="H26" s="9"/>
      <c r="I26" s="9"/>
      <c r="J26" s="10"/>
    </row>
    <row r="27" spans="1:10" ht="12.75">
      <c r="A27" s="3">
        <v>100</v>
      </c>
      <c r="B27" s="5"/>
      <c r="C27" s="5"/>
      <c r="D27" s="9"/>
      <c r="E27" s="9"/>
      <c r="F27" s="9"/>
      <c r="G27" s="9"/>
      <c r="H27" s="9"/>
      <c r="I27" s="9"/>
      <c r="J27" s="10"/>
    </row>
    <row r="28" spans="2:10" ht="12.75">
      <c r="B28" s="4"/>
      <c r="C28" s="17"/>
      <c r="D28" s="4"/>
      <c r="E28" s="4"/>
      <c r="F28" s="15"/>
      <c r="H28" s="4"/>
      <c r="I28" s="7"/>
      <c r="J28" s="8"/>
    </row>
    <row r="29" spans="2:8" ht="12.75" customHeight="1" thickBot="1">
      <c r="B29" s="4" t="s">
        <v>13</v>
      </c>
      <c r="C29" s="17">
        <v>16.5</v>
      </c>
      <c r="D29" s="4"/>
      <c r="E29" s="4"/>
      <c r="F29" s="4"/>
      <c r="G29" s="4"/>
      <c r="H29" s="4"/>
    </row>
    <row r="30" spans="1:8" ht="18" customHeight="1" thickBot="1">
      <c r="A30" s="4" t="s">
        <v>25</v>
      </c>
      <c r="B30" s="4"/>
      <c r="C30" s="4"/>
      <c r="D30" s="4"/>
      <c r="E30" s="6">
        <v>0.5</v>
      </c>
      <c r="F30" s="4" t="s">
        <v>18</v>
      </c>
      <c r="G30" s="4"/>
      <c r="H30" s="4"/>
    </row>
    <row r="32" spans="1:10" ht="12.75">
      <c r="A32" s="3" t="s">
        <v>9</v>
      </c>
      <c r="B32" s="3" t="s">
        <v>24</v>
      </c>
      <c r="C32" s="3" t="s">
        <v>1</v>
      </c>
      <c r="D32" s="3" t="s">
        <v>2</v>
      </c>
      <c r="E32" s="3" t="s">
        <v>3</v>
      </c>
      <c r="F32" s="3" t="s">
        <v>4</v>
      </c>
      <c r="G32" s="3" t="s">
        <v>5</v>
      </c>
      <c r="H32" s="3" t="s">
        <v>6</v>
      </c>
      <c r="I32" s="3" t="s">
        <v>7</v>
      </c>
      <c r="J32" s="3" t="s">
        <v>10</v>
      </c>
    </row>
    <row r="33" spans="1:10" ht="12.75">
      <c r="A33" s="2"/>
      <c r="B33" s="2"/>
      <c r="C33" s="2" t="s">
        <v>39</v>
      </c>
      <c r="D33" s="2"/>
      <c r="E33" s="2"/>
      <c r="F33" s="2"/>
      <c r="G33" s="2"/>
      <c r="H33" s="2"/>
      <c r="I33" s="2"/>
      <c r="J33" s="2"/>
    </row>
    <row r="34" spans="1:10" ht="12.75">
      <c r="A34" s="3">
        <v>35</v>
      </c>
      <c r="B34" s="5">
        <v>14.5</v>
      </c>
      <c r="C34" s="5">
        <v>590</v>
      </c>
      <c r="D34" s="9">
        <f aca="true" t="shared" si="7" ref="D34:D46">C34/6.34</f>
        <v>93.05993690851736</v>
      </c>
      <c r="E34" s="9">
        <f>D34*3.7855</f>
        <v>352.27839116719247</v>
      </c>
      <c r="F34" s="9">
        <f>E34/60</f>
        <v>5.871306519453208</v>
      </c>
      <c r="G34" s="9">
        <f>F34*1000</f>
        <v>5871.306519453208</v>
      </c>
      <c r="H34" s="9">
        <f>G34*0.71896</f>
        <v>4221.234535226079</v>
      </c>
      <c r="I34" s="9">
        <f>H34/60</f>
        <v>70.35390892043465</v>
      </c>
      <c r="J34" s="10">
        <f aca="true" t="shared" si="8" ref="J34:J44">C34/$E$10</f>
        <v>1180</v>
      </c>
    </row>
    <row r="35" spans="1:10" ht="12.75">
      <c r="A35" s="3">
        <v>40</v>
      </c>
      <c r="B35" s="5">
        <v>14.3</v>
      </c>
      <c r="C35" s="5">
        <v>568</v>
      </c>
      <c r="D35" s="9">
        <f t="shared" si="7"/>
        <v>89.58990536277602</v>
      </c>
      <c r="E35" s="9">
        <f aca="true" t="shared" si="9" ref="E35:E44">D35*3.7855</f>
        <v>339.1425867507886</v>
      </c>
      <c r="F35" s="9">
        <f aca="true" t="shared" si="10" ref="F35:F44">E35/60</f>
        <v>5.6523764458464765</v>
      </c>
      <c r="G35" s="9">
        <f aca="true" t="shared" si="11" ref="G35:G44">F35*1000</f>
        <v>5652.376445846477</v>
      </c>
      <c r="H35" s="9">
        <f aca="true" t="shared" si="12" ref="H35:H44">G35*0.71896</f>
        <v>4063.832569505783</v>
      </c>
      <c r="I35" s="9">
        <f aca="true" t="shared" si="13" ref="I35:I44">H35/60</f>
        <v>67.73054282509638</v>
      </c>
      <c r="J35" s="10">
        <f t="shared" si="8"/>
        <v>1136</v>
      </c>
    </row>
    <row r="36" spans="1:10" ht="12.75">
      <c r="A36" s="3">
        <v>45</v>
      </c>
      <c r="B36" s="5">
        <v>14.9</v>
      </c>
      <c r="C36" s="5">
        <v>562</v>
      </c>
      <c r="D36" s="9">
        <f t="shared" si="7"/>
        <v>88.64353312302839</v>
      </c>
      <c r="E36" s="9">
        <f t="shared" si="9"/>
        <v>335.560094637224</v>
      </c>
      <c r="F36" s="9">
        <f t="shared" si="10"/>
        <v>5.592668243953733</v>
      </c>
      <c r="G36" s="9">
        <f t="shared" si="11"/>
        <v>5592.6682439537335</v>
      </c>
      <c r="H36" s="9">
        <f t="shared" si="12"/>
        <v>4020.9047606729764</v>
      </c>
      <c r="I36" s="9">
        <f t="shared" si="13"/>
        <v>67.0150793445496</v>
      </c>
      <c r="J36" s="10">
        <f t="shared" si="8"/>
        <v>1124</v>
      </c>
    </row>
    <row r="37" spans="1:10" ht="12.75">
      <c r="A37" s="3">
        <v>50</v>
      </c>
      <c r="B37" s="5">
        <v>15.1</v>
      </c>
      <c r="C37" s="5">
        <v>553</v>
      </c>
      <c r="D37" s="9">
        <f t="shared" si="7"/>
        <v>87.22397476340694</v>
      </c>
      <c r="E37" s="9">
        <f t="shared" si="9"/>
        <v>330.186356466877</v>
      </c>
      <c r="F37" s="9">
        <f t="shared" si="10"/>
        <v>5.503105941114616</v>
      </c>
      <c r="G37" s="9">
        <f t="shared" si="11"/>
        <v>5503.105941114616</v>
      </c>
      <c r="H37" s="9">
        <f t="shared" si="12"/>
        <v>3956.513047423765</v>
      </c>
      <c r="I37" s="9">
        <f t="shared" si="13"/>
        <v>65.94188412372941</v>
      </c>
      <c r="J37" s="10">
        <f t="shared" si="8"/>
        <v>1106</v>
      </c>
    </row>
    <row r="38" spans="1:10" ht="12.75">
      <c r="A38" s="3">
        <v>55</v>
      </c>
      <c r="B38" s="5">
        <v>15.6</v>
      </c>
      <c r="C38" s="5">
        <v>543</v>
      </c>
      <c r="D38" s="9">
        <f t="shared" si="7"/>
        <v>85.64668769716089</v>
      </c>
      <c r="E38" s="9">
        <f t="shared" si="9"/>
        <v>324.2155362776025</v>
      </c>
      <c r="F38" s="9">
        <f t="shared" si="10"/>
        <v>5.403592271293375</v>
      </c>
      <c r="G38" s="9">
        <f t="shared" si="11"/>
        <v>5403.592271293375</v>
      </c>
      <c r="H38" s="9">
        <f t="shared" si="12"/>
        <v>3884.9666993690853</v>
      </c>
      <c r="I38" s="9">
        <f t="shared" si="13"/>
        <v>64.74944498948476</v>
      </c>
      <c r="J38" s="10">
        <f t="shared" si="8"/>
        <v>1086</v>
      </c>
    </row>
    <row r="39" spans="1:10" ht="12.75">
      <c r="A39" s="3">
        <v>60</v>
      </c>
      <c r="B39" s="5">
        <v>16</v>
      </c>
      <c r="C39" s="5">
        <v>532</v>
      </c>
      <c r="D39" s="9">
        <f t="shared" si="7"/>
        <v>83.91167192429022</v>
      </c>
      <c r="E39" s="9">
        <f t="shared" si="9"/>
        <v>317.6476340694006</v>
      </c>
      <c r="F39" s="9">
        <f t="shared" si="10"/>
        <v>5.29412723449001</v>
      </c>
      <c r="G39" s="9">
        <f t="shared" si="11"/>
        <v>5294.12723449001</v>
      </c>
      <c r="H39" s="9">
        <f t="shared" si="12"/>
        <v>3806.2657165089377</v>
      </c>
      <c r="I39" s="9">
        <f t="shared" si="13"/>
        <v>63.43776194181563</v>
      </c>
      <c r="J39" s="10">
        <f t="shared" si="8"/>
        <v>1064</v>
      </c>
    </row>
    <row r="40" spans="1:10" ht="12.75">
      <c r="A40" s="3">
        <v>65</v>
      </c>
      <c r="B40" s="5">
        <v>16.4</v>
      </c>
      <c r="C40" s="5">
        <v>522</v>
      </c>
      <c r="D40" s="9">
        <f t="shared" si="7"/>
        <v>82.33438485804416</v>
      </c>
      <c r="E40" s="9">
        <f t="shared" si="9"/>
        <v>311.67681388012613</v>
      </c>
      <c r="F40" s="9">
        <f t="shared" si="10"/>
        <v>5.194613564668769</v>
      </c>
      <c r="G40" s="9">
        <f t="shared" si="11"/>
        <v>5194.613564668769</v>
      </c>
      <c r="H40" s="9">
        <f t="shared" si="12"/>
        <v>3734.7193684542585</v>
      </c>
      <c r="I40" s="9">
        <f t="shared" si="13"/>
        <v>62.24532280757098</v>
      </c>
      <c r="J40" s="10">
        <f t="shared" si="8"/>
        <v>1044</v>
      </c>
    </row>
    <row r="41" spans="1:10" ht="12.75">
      <c r="A41" s="3">
        <v>70</v>
      </c>
      <c r="B41" s="5">
        <v>16.6</v>
      </c>
      <c r="C41" s="5">
        <v>505</v>
      </c>
      <c r="D41" s="9">
        <f t="shared" si="7"/>
        <v>79.65299684542587</v>
      </c>
      <c r="E41" s="9">
        <f t="shared" si="9"/>
        <v>301.52641955835963</v>
      </c>
      <c r="F41" s="9">
        <f t="shared" si="10"/>
        <v>5.025440325972661</v>
      </c>
      <c r="G41" s="9">
        <f t="shared" si="11"/>
        <v>5025.440325972661</v>
      </c>
      <c r="H41" s="9">
        <f t="shared" si="12"/>
        <v>3613.090576761305</v>
      </c>
      <c r="I41" s="9">
        <f t="shared" si="13"/>
        <v>60.218176279355085</v>
      </c>
      <c r="J41" s="10">
        <f t="shared" si="8"/>
        <v>1010</v>
      </c>
    </row>
    <row r="42" spans="1:10" ht="12.75">
      <c r="A42" s="3">
        <v>75</v>
      </c>
      <c r="B42" s="5">
        <v>17.2</v>
      </c>
      <c r="C42" s="5">
        <v>485</v>
      </c>
      <c r="D42" s="9">
        <f t="shared" si="7"/>
        <v>76.49842271293376</v>
      </c>
      <c r="E42" s="9">
        <f t="shared" si="9"/>
        <v>289.5847791798107</v>
      </c>
      <c r="F42" s="9">
        <f t="shared" si="10"/>
        <v>4.826412986330179</v>
      </c>
      <c r="G42" s="9">
        <f t="shared" si="11"/>
        <v>4826.412986330179</v>
      </c>
      <c r="H42" s="9">
        <f t="shared" si="12"/>
        <v>3469.9978806519453</v>
      </c>
      <c r="I42" s="9">
        <f t="shared" si="13"/>
        <v>57.833298010865754</v>
      </c>
      <c r="J42" s="10">
        <f t="shared" si="8"/>
        <v>970</v>
      </c>
    </row>
    <row r="43" spans="1:10" ht="12.75">
      <c r="A43" s="3">
        <v>80</v>
      </c>
      <c r="B43" s="5">
        <v>17.6</v>
      </c>
      <c r="C43" s="5">
        <v>461</v>
      </c>
      <c r="D43" s="9">
        <f t="shared" si="7"/>
        <v>72.71293375394322</v>
      </c>
      <c r="E43" s="9">
        <f t="shared" si="9"/>
        <v>275.25481072555203</v>
      </c>
      <c r="F43" s="9">
        <f t="shared" si="10"/>
        <v>4.5875801787592</v>
      </c>
      <c r="G43" s="9">
        <f t="shared" si="11"/>
        <v>4587.5801787592</v>
      </c>
      <c r="H43" s="9">
        <f t="shared" si="12"/>
        <v>3298.286645320715</v>
      </c>
      <c r="I43" s="9">
        <f t="shared" si="13"/>
        <v>54.97144408867858</v>
      </c>
      <c r="J43" s="10">
        <f t="shared" si="8"/>
        <v>922</v>
      </c>
    </row>
    <row r="44" spans="1:10" ht="12.75">
      <c r="A44" s="3">
        <v>85</v>
      </c>
      <c r="B44" s="5">
        <v>17.9</v>
      </c>
      <c r="C44" s="5">
        <v>420</v>
      </c>
      <c r="D44" s="9">
        <f t="shared" si="7"/>
        <v>66.24605678233439</v>
      </c>
      <c r="E44" s="9">
        <f t="shared" si="9"/>
        <v>250.77444794952683</v>
      </c>
      <c r="F44" s="9">
        <f t="shared" si="10"/>
        <v>4.179574132492114</v>
      </c>
      <c r="G44" s="9">
        <f t="shared" si="11"/>
        <v>4179.574132492114</v>
      </c>
      <c r="H44" s="9">
        <f t="shared" si="12"/>
        <v>3004.9466182965302</v>
      </c>
      <c r="I44" s="9">
        <f t="shared" si="13"/>
        <v>50.08244363827551</v>
      </c>
      <c r="J44" s="10">
        <f t="shared" si="8"/>
        <v>840</v>
      </c>
    </row>
    <row r="45" spans="1:10" ht="12.75">
      <c r="A45" s="3">
        <v>90</v>
      </c>
      <c r="B45" s="5">
        <v>18.1</v>
      </c>
      <c r="C45" s="5">
        <v>116</v>
      </c>
      <c r="D45" s="9">
        <f t="shared" si="7"/>
        <v>18.29652996845426</v>
      </c>
      <c r="E45" s="9">
        <f>D45*3.7855</f>
        <v>69.26151419558359</v>
      </c>
      <c r="F45" s="9">
        <f>E45/60</f>
        <v>1.1543585699263932</v>
      </c>
      <c r="G45" s="9">
        <f>F45*1000</f>
        <v>1154.358569926393</v>
      </c>
      <c r="H45" s="9">
        <f>G45*0.71896</f>
        <v>829.9376374342796</v>
      </c>
      <c r="I45" s="9">
        <f>H45/60</f>
        <v>13.832293957237994</v>
      </c>
      <c r="J45" s="10">
        <f>C45/$E$10</f>
        <v>232</v>
      </c>
    </row>
    <row r="46" spans="1:10" ht="12.75">
      <c r="A46" s="3">
        <v>95</v>
      </c>
      <c r="B46" s="5">
        <v>18.7</v>
      </c>
      <c r="C46" s="5">
        <v>74</v>
      </c>
      <c r="D46" s="9">
        <f t="shared" si="7"/>
        <v>11.67192429022082</v>
      </c>
      <c r="E46" s="9">
        <f>D46*3.7855</f>
        <v>44.18406940063091</v>
      </c>
      <c r="F46" s="9">
        <f>E46/60</f>
        <v>0.7364011566771819</v>
      </c>
      <c r="G46" s="9">
        <f>F46*1000</f>
        <v>736.4011566771819</v>
      </c>
      <c r="H46" s="9">
        <f>G46*0.71896</f>
        <v>529.4429756046268</v>
      </c>
      <c r="I46" s="9">
        <f>H46/60</f>
        <v>8.824049593410447</v>
      </c>
      <c r="J46" s="10">
        <f>C46/$E$10</f>
        <v>148</v>
      </c>
    </row>
    <row r="47" spans="1:10" ht="12.75">
      <c r="A47" s="3">
        <v>100</v>
      </c>
      <c r="B47" s="5"/>
      <c r="C47" s="5"/>
      <c r="D47" s="9"/>
      <c r="E47" s="9"/>
      <c r="F47" s="9"/>
      <c r="G47" s="9"/>
      <c r="H47" s="9"/>
      <c r="I47" s="9"/>
      <c r="J47" s="10"/>
    </row>
  </sheetData>
  <printOptions/>
  <pageMargins left="0.37" right="0.32" top="1" bottom="1" header="0.49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8.57421875" style="0" customWidth="1"/>
    <col min="4" max="4" width="9.28125" style="0" customWidth="1"/>
    <col min="5" max="5" width="9.00390625" style="0" customWidth="1"/>
    <col min="6" max="6" width="10.140625" style="0" customWidth="1"/>
    <col min="7" max="7" width="9.57421875" style="0" customWidth="1"/>
    <col min="8" max="8" width="9.00390625" style="0" customWidth="1"/>
    <col min="9" max="9" width="10.57421875" style="0" customWidth="1"/>
    <col min="10" max="10" width="6.421875" style="0" customWidth="1"/>
  </cols>
  <sheetData>
    <row r="1" spans="2:9" ht="18">
      <c r="B1" s="12" t="s">
        <v>15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 t="s">
        <v>17</v>
      </c>
      <c r="E2" s="4"/>
      <c r="F2" s="4"/>
      <c r="G2" s="4"/>
      <c r="H2" s="4"/>
      <c r="I2" s="4"/>
    </row>
    <row r="4" spans="1:7" ht="24.75">
      <c r="A4" s="1"/>
      <c r="B4" s="1"/>
      <c r="D4" s="13" t="s">
        <v>16</v>
      </c>
      <c r="E4" s="13"/>
      <c r="F4" s="14"/>
      <c r="G4" s="13"/>
    </row>
    <row r="6" spans="2:10" ht="12.75">
      <c r="B6" s="4" t="s">
        <v>14</v>
      </c>
      <c r="C6" s="11" t="s">
        <v>19</v>
      </c>
      <c r="D6" s="8"/>
      <c r="E6" s="4" t="s">
        <v>8</v>
      </c>
      <c r="F6" s="11" t="s">
        <v>20</v>
      </c>
      <c r="G6" s="8"/>
      <c r="H6" s="4" t="s">
        <v>0</v>
      </c>
      <c r="I6" s="16" t="s">
        <v>22</v>
      </c>
      <c r="J6" s="8"/>
    </row>
    <row r="7" spans="1:8" ht="12.75">
      <c r="A7" t="s">
        <v>32</v>
      </c>
      <c r="B7" s="4"/>
      <c r="C7" s="4"/>
      <c r="D7" s="4"/>
      <c r="E7" s="4"/>
      <c r="F7" s="18"/>
      <c r="H7" s="4"/>
    </row>
    <row r="8" spans="2:10" ht="12.75">
      <c r="B8" s="4" t="s">
        <v>13</v>
      </c>
      <c r="C8" s="17">
        <v>13.5</v>
      </c>
      <c r="D8" s="4" t="s">
        <v>12</v>
      </c>
      <c r="E8" s="4"/>
      <c r="F8" s="15">
        <v>0.76</v>
      </c>
      <c r="H8" s="4" t="s">
        <v>11</v>
      </c>
      <c r="I8" s="7" t="s">
        <v>21</v>
      </c>
      <c r="J8" s="8"/>
    </row>
    <row r="9" spans="2:8" ht="13.5" thickBot="1">
      <c r="B9" s="4"/>
      <c r="C9" s="4"/>
      <c r="D9" s="4"/>
      <c r="E9" s="4"/>
      <c r="F9" s="4"/>
      <c r="G9" s="4"/>
      <c r="H9" s="4"/>
    </row>
    <row r="10" spans="1:8" ht="13.5" thickBot="1">
      <c r="A10" s="4" t="s">
        <v>25</v>
      </c>
      <c r="B10" s="4"/>
      <c r="C10" s="4"/>
      <c r="D10" s="4"/>
      <c r="E10" s="6">
        <v>0.5</v>
      </c>
      <c r="F10" s="4" t="s">
        <v>18</v>
      </c>
      <c r="G10" s="4"/>
      <c r="H10" s="4"/>
    </row>
    <row r="12" spans="1:10" ht="12.75">
      <c r="A12" s="3" t="s">
        <v>9</v>
      </c>
      <c r="B12" s="3" t="s">
        <v>24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10</v>
      </c>
    </row>
    <row r="13" spans="1:10" ht="12.75">
      <c r="A13" s="2"/>
      <c r="B13" s="2"/>
      <c r="C13" s="2" t="s">
        <v>39</v>
      </c>
      <c r="D13" s="2"/>
      <c r="E13" s="2"/>
      <c r="F13" s="2"/>
      <c r="G13" s="2"/>
      <c r="H13" s="2"/>
      <c r="I13" s="2"/>
      <c r="J13" s="2"/>
    </row>
    <row r="14" spans="1:10" ht="12.75">
      <c r="A14" s="3">
        <v>35</v>
      </c>
      <c r="B14" s="5">
        <v>7.5</v>
      </c>
      <c r="C14" s="5">
        <v>459</v>
      </c>
      <c r="D14" s="9">
        <f>C14/6.34</f>
        <v>72.39747634069401</v>
      </c>
      <c r="E14" s="9">
        <f>D14*3.7855</f>
        <v>274.06064668769716</v>
      </c>
      <c r="F14" s="9">
        <f>E14/60</f>
        <v>4.567677444794953</v>
      </c>
      <c r="G14" s="9">
        <f>F14*1000</f>
        <v>4567.677444794953</v>
      </c>
      <c r="H14" s="9">
        <f>G14*0.71896</f>
        <v>3283.9773757097796</v>
      </c>
      <c r="I14" s="9">
        <f>H14/60</f>
        <v>54.73295626182966</v>
      </c>
      <c r="J14" s="10">
        <f aca="true" t="shared" si="0" ref="J14:J27">C14/$E$10</f>
        <v>918</v>
      </c>
    </row>
    <row r="15" spans="1:10" ht="12.75">
      <c r="A15" s="3">
        <v>40</v>
      </c>
      <c r="B15" s="5">
        <v>7.8</v>
      </c>
      <c r="C15" s="5">
        <v>444</v>
      </c>
      <c r="D15" s="9">
        <f aca="true" t="shared" si="1" ref="D15:D27">C15/6.34</f>
        <v>70.03154574132492</v>
      </c>
      <c r="E15" s="9">
        <f aca="true" t="shared" si="2" ref="E15:E27">D15*3.7855</f>
        <v>265.1044164037855</v>
      </c>
      <c r="F15" s="9">
        <f aca="true" t="shared" si="3" ref="F15:F27">E15/60</f>
        <v>4.418406940063091</v>
      </c>
      <c r="G15" s="9">
        <f aca="true" t="shared" si="4" ref="G15:G27">F15*1000</f>
        <v>4418.4069400630915</v>
      </c>
      <c r="H15" s="9">
        <f aca="true" t="shared" si="5" ref="H15:H27">G15*0.71896</f>
        <v>3176.6578536277602</v>
      </c>
      <c r="I15" s="9">
        <f aca="true" t="shared" si="6" ref="I15:I27">H15/60</f>
        <v>52.94429756046267</v>
      </c>
      <c r="J15" s="10">
        <f t="shared" si="0"/>
        <v>888</v>
      </c>
    </row>
    <row r="16" spans="1:10" ht="12.75">
      <c r="A16" s="3">
        <v>45</v>
      </c>
      <c r="B16" s="5">
        <v>8.2</v>
      </c>
      <c r="C16" s="5">
        <v>434</v>
      </c>
      <c r="D16" s="9">
        <f t="shared" si="1"/>
        <v>68.45425867507886</v>
      </c>
      <c r="E16" s="9">
        <f t="shared" si="2"/>
        <v>259.13359621451104</v>
      </c>
      <c r="F16" s="9">
        <f t="shared" si="3"/>
        <v>4.31889327024185</v>
      </c>
      <c r="G16" s="9">
        <f t="shared" si="4"/>
        <v>4318.893270241851</v>
      </c>
      <c r="H16" s="9">
        <f t="shared" si="5"/>
        <v>3105.111505573081</v>
      </c>
      <c r="I16" s="9">
        <f t="shared" si="6"/>
        <v>51.75185842621802</v>
      </c>
      <c r="J16" s="10">
        <f t="shared" si="0"/>
        <v>868</v>
      </c>
    </row>
    <row r="17" spans="1:10" ht="12.75">
      <c r="A17" s="3">
        <v>50</v>
      </c>
      <c r="B17" s="5">
        <v>8.6</v>
      </c>
      <c r="C17" s="5">
        <v>421</v>
      </c>
      <c r="D17" s="9">
        <f t="shared" si="1"/>
        <v>66.40378548895899</v>
      </c>
      <c r="E17" s="9">
        <f t="shared" si="2"/>
        <v>251.37152996845424</v>
      </c>
      <c r="F17" s="9">
        <f t="shared" si="3"/>
        <v>4.189525499474238</v>
      </c>
      <c r="G17" s="9">
        <f t="shared" si="4"/>
        <v>4189.525499474238</v>
      </c>
      <c r="H17" s="9">
        <f t="shared" si="5"/>
        <v>3012.1012531019983</v>
      </c>
      <c r="I17" s="9">
        <f t="shared" si="6"/>
        <v>50.20168755169997</v>
      </c>
      <c r="J17" s="10">
        <f t="shared" si="0"/>
        <v>842</v>
      </c>
    </row>
    <row r="18" spans="1:10" ht="12.75">
      <c r="A18" s="3">
        <v>55</v>
      </c>
      <c r="B18" s="5">
        <v>9</v>
      </c>
      <c r="C18" s="5">
        <v>409</v>
      </c>
      <c r="D18" s="9">
        <f t="shared" si="1"/>
        <v>64.51104100946372</v>
      </c>
      <c r="E18" s="9">
        <f t="shared" si="2"/>
        <v>244.20654574132493</v>
      </c>
      <c r="F18" s="9">
        <f t="shared" si="3"/>
        <v>4.070109095688749</v>
      </c>
      <c r="G18" s="9">
        <f t="shared" si="4"/>
        <v>4070.1090956887488</v>
      </c>
      <c r="H18" s="9">
        <f t="shared" si="5"/>
        <v>2926.245635436383</v>
      </c>
      <c r="I18" s="9">
        <f t="shared" si="6"/>
        <v>48.770760590606386</v>
      </c>
      <c r="J18" s="10">
        <f t="shared" si="0"/>
        <v>818</v>
      </c>
    </row>
    <row r="19" spans="1:10" ht="12.75">
      <c r="A19" s="3">
        <v>60</v>
      </c>
      <c r="B19" s="5">
        <v>9.4</v>
      </c>
      <c r="C19" s="5">
        <v>399</v>
      </c>
      <c r="D19" s="9">
        <f t="shared" si="1"/>
        <v>62.93375394321767</v>
      </c>
      <c r="E19" s="9">
        <f t="shared" si="2"/>
        <v>238.23572555205047</v>
      </c>
      <c r="F19" s="9">
        <f t="shared" si="3"/>
        <v>3.970595425867508</v>
      </c>
      <c r="G19" s="9">
        <f t="shared" si="4"/>
        <v>3970.595425867508</v>
      </c>
      <c r="H19" s="9">
        <f t="shared" si="5"/>
        <v>2854.6992873817035</v>
      </c>
      <c r="I19" s="9">
        <f t="shared" si="6"/>
        <v>47.57832145636173</v>
      </c>
      <c r="J19" s="10">
        <f t="shared" si="0"/>
        <v>798</v>
      </c>
    </row>
    <row r="20" spans="1:10" ht="12.75">
      <c r="A20" s="3">
        <v>65</v>
      </c>
      <c r="B20" s="5">
        <v>9.8</v>
      </c>
      <c r="C20" s="5">
        <v>387</v>
      </c>
      <c r="D20" s="9">
        <f t="shared" si="1"/>
        <v>61.041009463722396</v>
      </c>
      <c r="E20" s="9">
        <f t="shared" si="2"/>
        <v>231.07074132492113</v>
      </c>
      <c r="F20" s="9">
        <f t="shared" si="3"/>
        <v>3.851179022082019</v>
      </c>
      <c r="G20" s="9">
        <f t="shared" si="4"/>
        <v>3851.179022082019</v>
      </c>
      <c r="H20" s="9">
        <f t="shared" si="5"/>
        <v>2768.8436697160887</v>
      </c>
      <c r="I20" s="9">
        <f t="shared" si="6"/>
        <v>46.147394495268145</v>
      </c>
      <c r="J20" s="10">
        <f t="shared" si="0"/>
        <v>774</v>
      </c>
    </row>
    <row r="21" spans="1:10" ht="12.75">
      <c r="A21" s="3">
        <v>70</v>
      </c>
      <c r="B21" s="5">
        <v>10.2</v>
      </c>
      <c r="C21" s="5">
        <v>374</v>
      </c>
      <c r="D21" s="9">
        <f t="shared" si="1"/>
        <v>58.99053627760252</v>
      </c>
      <c r="E21" s="9">
        <f t="shared" si="2"/>
        <v>223.30867507886435</v>
      </c>
      <c r="F21" s="9">
        <f t="shared" si="3"/>
        <v>3.721811251314406</v>
      </c>
      <c r="G21" s="9">
        <f t="shared" si="4"/>
        <v>3721.811251314406</v>
      </c>
      <c r="H21" s="9">
        <f t="shared" si="5"/>
        <v>2675.8334172450054</v>
      </c>
      <c r="I21" s="9">
        <f t="shared" si="6"/>
        <v>44.59722362075009</v>
      </c>
      <c r="J21" s="10">
        <f t="shared" si="0"/>
        <v>748</v>
      </c>
    </row>
    <row r="22" spans="1:10" ht="12.75">
      <c r="A22" s="3">
        <v>75</v>
      </c>
      <c r="B22" s="5">
        <v>10.7</v>
      </c>
      <c r="C22" s="5">
        <v>363</v>
      </c>
      <c r="D22" s="9">
        <f t="shared" si="1"/>
        <v>57.25552050473186</v>
      </c>
      <c r="E22" s="9">
        <f t="shared" si="2"/>
        <v>216.74077287066245</v>
      </c>
      <c r="F22" s="9">
        <f t="shared" si="3"/>
        <v>3.612346214511041</v>
      </c>
      <c r="G22" s="9">
        <f t="shared" si="4"/>
        <v>3612.346214511041</v>
      </c>
      <c r="H22" s="9">
        <f t="shared" si="5"/>
        <v>2597.1324343848582</v>
      </c>
      <c r="I22" s="9">
        <f t="shared" si="6"/>
        <v>43.28554057308097</v>
      </c>
      <c r="J22" s="10">
        <f t="shared" si="0"/>
        <v>726</v>
      </c>
    </row>
    <row r="23" spans="1:10" ht="12.75">
      <c r="A23" s="3">
        <v>80</v>
      </c>
      <c r="B23" s="5">
        <v>11.1</v>
      </c>
      <c r="C23" s="5">
        <v>321</v>
      </c>
      <c r="D23" s="9">
        <f t="shared" si="1"/>
        <v>50.630914826498426</v>
      </c>
      <c r="E23" s="9">
        <f t="shared" si="2"/>
        <v>191.66332807570979</v>
      </c>
      <c r="F23" s="9">
        <f t="shared" si="3"/>
        <v>3.19438880126183</v>
      </c>
      <c r="G23" s="9">
        <f t="shared" si="4"/>
        <v>3194.38880126183</v>
      </c>
      <c r="H23" s="9">
        <f t="shared" si="5"/>
        <v>2296.637772555205</v>
      </c>
      <c r="I23" s="9">
        <f t="shared" si="6"/>
        <v>38.27729620925342</v>
      </c>
      <c r="J23" s="10">
        <f t="shared" si="0"/>
        <v>642</v>
      </c>
    </row>
    <row r="24" spans="1:10" ht="12.75">
      <c r="A24" s="3">
        <v>85</v>
      </c>
      <c r="B24" s="5">
        <v>11.6</v>
      </c>
      <c r="C24" s="5">
        <v>301</v>
      </c>
      <c r="D24" s="9">
        <f t="shared" si="1"/>
        <v>47.47634069400631</v>
      </c>
      <c r="E24" s="9">
        <f t="shared" si="2"/>
        <v>179.7216876971609</v>
      </c>
      <c r="F24" s="9">
        <f t="shared" si="3"/>
        <v>2.995361461619348</v>
      </c>
      <c r="G24" s="9">
        <f t="shared" si="4"/>
        <v>2995.361461619348</v>
      </c>
      <c r="H24" s="9">
        <f t="shared" si="5"/>
        <v>2153.5450764458465</v>
      </c>
      <c r="I24" s="9">
        <f t="shared" si="6"/>
        <v>35.892417940764105</v>
      </c>
      <c r="J24" s="10">
        <f t="shared" si="0"/>
        <v>602</v>
      </c>
    </row>
    <row r="25" spans="1:10" ht="12.75">
      <c r="A25" s="3">
        <v>90</v>
      </c>
      <c r="B25" s="5">
        <v>12.1</v>
      </c>
      <c r="C25" s="5">
        <v>272</v>
      </c>
      <c r="D25" s="9">
        <f t="shared" si="1"/>
        <v>42.90220820189275</v>
      </c>
      <c r="E25" s="9">
        <f t="shared" si="2"/>
        <v>162.406309148265</v>
      </c>
      <c r="F25" s="9">
        <f t="shared" si="3"/>
        <v>2.70677181913775</v>
      </c>
      <c r="G25" s="9">
        <f t="shared" si="4"/>
        <v>2706.77181913775</v>
      </c>
      <c r="H25" s="9">
        <f t="shared" si="5"/>
        <v>1946.0606670872767</v>
      </c>
      <c r="I25" s="9">
        <f t="shared" si="6"/>
        <v>32.43434445145461</v>
      </c>
      <c r="J25" s="10">
        <f t="shared" si="0"/>
        <v>544</v>
      </c>
    </row>
    <row r="26" spans="1:10" ht="12.75">
      <c r="A26" s="3">
        <v>95</v>
      </c>
      <c r="B26" s="5">
        <v>12.6</v>
      </c>
      <c r="C26" s="5">
        <v>250</v>
      </c>
      <c r="D26" s="9">
        <f t="shared" si="1"/>
        <v>39.43217665615142</v>
      </c>
      <c r="E26" s="9">
        <f t="shared" si="2"/>
        <v>149.2705047318612</v>
      </c>
      <c r="F26" s="9">
        <f t="shared" si="3"/>
        <v>2.48784174553102</v>
      </c>
      <c r="G26" s="9">
        <f t="shared" si="4"/>
        <v>2487.84174553102</v>
      </c>
      <c r="H26" s="9">
        <f t="shared" si="5"/>
        <v>1788.6587013669823</v>
      </c>
      <c r="I26" s="9">
        <f t="shared" si="6"/>
        <v>29.810978356116372</v>
      </c>
      <c r="J26" s="10">
        <f t="shared" si="0"/>
        <v>500</v>
      </c>
    </row>
    <row r="27" spans="1:10" ht="12.75">
      <c r="A27" s="3">
        <v>100</v>
      </c>
      <c r="B27" s="5">
        <v>13.2</v>
      </c>
      <c r="C27" s="5">
        <v>215</v>
      </c>
      <c r="D27" s="9">
        <f t="shared" si="1"/>
        <v>33.911671924290225</v>
      </c>
      <c r="E27" s="9">
        <f t="shared" si="2"/>
        <v>128.37263406940065</v>
      </c>
      <c r="F27" s="9">
        <f t="shared" si="3"/>
        <v>2.1395439011566775</v>
      </c>
      <c r="G27" s="9">
        <f t="shared" si="4"/>
        <v>2139.5439011566773</v>
      </c>
      <c r="H27" s="9">
        <f t="shared" si="5"/>
        <v>1538.246483175605</v>
      </c>
      <c r="I27" s="9">
        <f t="shared" si="6"/>
        <v>25.637441386260083</v>
      </c>
      <c r="J27" s="10">
        <f t="shared" si="0"/>
        <v>430</v>
      </c>
    </row>
    <row r="28" spans="2:10" ht="12.75">
      <c r="B28" s="4"/>
      <c r="C28" s="17"/>
      <c r="D28" s="4"/>
      <c r="E28" s="4"/>
      <c r="F28" s="15"/>
      <c r="H28" s="4"/>
      <c r="I28" s="7"/>
      <c r="J28" s="8"/>
    </row>
    <row r="29" spans="2:8" ht="13.5" thickBot="1">
      <c r="B29" s="4" t="s">
        <v>13</v>
      </c>
      <c r="C29" s="17">
        <v>16.5</v>
      </c>
      <c r="D29" s="4"/>
      <c r="E29" s="4"/>
      <c r="F29" s="4"/>
      <c r="G29" s="4"/>
      <c r="H29" s="4"/>
    </row>
    <row r="30" spans="1:8" ht="18" customHeight="1" thickBot="1">
      <c r="A30" s="4" t="s">
        <v>25</v>
      </c>
      <c r="B30" s="4"/>
      <c r="C30" s="4"/>
      <c r="D30" s="4"/>
      <c r="E30" s="6">
        <v>0.5</v>
      </c>
      <c r="F30" s="4" t="s">
        <v>18</v>
      </c>
      <c r="G30" s="4"/>
      <c r="H30" s="4"/>
    </row>
    <row r="32" spans="1:10" ht="12.75">
      <c r="A32" s="3" t="s">
        <v>9</v>
      </c>
      <c r="B32" s="3" t="s">
        <v>24</v>
      </c>
      <c r="C32" s="3" t="s">
        <v>1</v>
      </c>
      <c r="D32" s="3" t="s">
        <v>2</v>
      </c>
      <c r="E32" s="3" t="s">
        <v>3</v>
      </c>
      <c r="F32" s="3" t="s">
        <v>4</v>
      </c>
      <c r="G32" s="3" t="s">
        <v>5</v>
      </c>
      <c r="H32" s="3" t="s">
        <v>6</v>
      </c>
      <c r="I32" s="3" t="s">
        <v>7</v>
      </c>
      <c r="J32" s="3" t="s">
        <v>10</v>
      </c>
    </row>
    <row r="33" spans="1:10" ht="12.75">
      <c r="A33" s="2"/>
      <c r="B33" s="2"/>
      <c r="C33" s="2" t="s">
        <v>39</v>
      </c>
      <c r="D33" s="2"/>
      <c r="E33" s="2"/>
      <c r="F33" s="2"/>
      <c r="G33" s="2"/>
      <c r="H33" s="2"/>
      <c r="I33" s="2"/>
      <c r="J33" s="2"/>
    </row>
    <row r="34" spans="1:10" ht="12.75">
      <c r="A34" s="3">
        <v>35</v>
      </c>
      <c r="B34" s="5">
        <v>10.7</v>
      </c>
      <c r="C34" s="5">
        <v>572</v>
      </c>
      <c r="D34" s="9">
        <f aca="true" t="shared" si="7" ref="D34:D47">C34/6.34</f>
        <v>90.22082018927445</v>
      </c>
      <c r="E34" s="9">
        <f>D34*3.7855</f>
        <v>341.5309148264984</v>
      </c>
      <c r="F34" s="9">
        <f>E34/60</f>
        <v>5.692181913774974</v>
      </c>
      <c r="G34" s="9">
        <f>F34*1000</f>
        <v>5692.1819137749735</v>
      </c>
      <c r="H34" s="9">
        <f>G34*0.71896</f>
        <v>4092.451108727655</v>
      </c>
      <c r="I34" s="9">
        <f>H34/60</f>
        <v>68.20751847879426</v>
      </c>
      <c r="J34" s="10">
        <f aca="true" t="shared" si="8" ref="J34:J44">C34/$E$10</f>
        <v>1144</v>
      </c>
    </row>
    <row r="35" spans="1:10" ht="12.75">
      <c r="A35" s="3">
        <v>40</v>
      </c>
      <c r="B35" s="5">
        <v>11.1</v>
      </c>
      <c r="C35" s="5">
        <v>562</v>
      </c>
      <c r="D35" s="9">
        <f t="shared" si="7"/>
        <v>88.64353312302839</v>
      </c>
      <c r="E35" s="9">
        <f aca="true" t="shared" si="9" ref="E35:E44">D35*3.7855</f>
        <v>335.560094637224</v>
      </c>
      <c r="F35" s="9">
        <f aca="true" t="shared" si="10" ref="F35:F44">E35/60</f>
        <v>5.592668243953733</v>
      </c>
      <c r="G35" s="9">
        <f aca="true" t="shared" si="11" ref="G35:G44">F35*1000</f>
        <v>5592.6682439537335</v>
      </c>
      <c r="H35" s="9">
        <f aca="true" t="shared" si="12" ref="H35:H44">G35*0.71896</f>
        <v>4020.9047606729764</v>
      </c>
      <c r="I35" s="9">
        <f aca="true" t="shared" si="13" ref="I35:I44">H35/60</f>
        <v>67.0150793445496</v>
      </c>
      <c r="J35" s="10">
        <f t="shared" si="8"/>
        <v>1124</v>
      </c>
    </row>
    <row r="36" spans="1:10" ht="12.75">
      <c r="A36" s="3">
        <v>45</v>
      </c>
      <c r="B36" s="5">
        <v>11.6</v>
      </c>
      <c r="C36" s="5">
        <v>549</v>
      </c>
      <c r="D36" s="9">
        <f t="shared" si="7"/>
        <v>86.59305993690852</v>
      </c>
      <c r="E36" s="9">
        <f t="shared" si="9"/>
        <v>327.7980283911672</v>
      </c>
      <c r="F36" s="9">
        <f t="shared" si="10"/>
        <v>5.46330047318612</v>
      </c>
      <c r="G36" s="9">
        <f t="shared" si="11"/>
        <v>5463.30047318612</v>
      </c>
      <c r="H36" s="9">
        <f t="shared" si="12"/>
        <v>3927.894508201893</v>
      </c>
      <c r="I36" s="9">
        <f t="shared" si="13"/>
        <v>65.46490847003155</v>
      </c>
      <c r="J36" s="10">
        <f t="shared" si="8"/>
        <v>1098</v>
      </c>
    </row>
    <row r="37" spans="1:10" ht="12.75">
      <c r="A37" s="3">
        <v>50</v>
      </c>
      <c r="B37" s="5">
        <v>12.1</v>
      </c>
      <c r="C37" s="5">
        <v>539</v>
      </c>
      <c r="D37" s="9">
        <f t="shared" si="7"/>
        <v>85.01577287066246</v>
      </c>
      <c r="E37" s="9">
        <f t="shared" si="9"/>
        <v>321.82720820189274</v>
      </c>
      <c r="F37" s="9">
        <f t="shared" si="10"/>
        <v>5.363786803364879</v>
      </c>
      <c r="G37" s="9">
        <f t="shared" si="11"/>
        <v>5363.786803364879</v>
      </c>
      <c r="H37" s="9">
        <f t="shared" si="12"/>
        <v>3856.348160147214</v>
      </c>
      <c r="I37" s="9">
        <f t="shared" si="13"/>
        <v>64.2724693357869</v>
      </c>
      <c r="J37" s="10">
        <f t="shared" si="8"/>
        <v>1078</v>
      </c>
    </row>
    <row r="38" spans="1:10" ht="12.75">
      <c r="A38" s="3">
        <v>55</v>
      </c>
      <c r="B38" s="5">
        <v>12.6</v>
      </c>
      <c r="C38" s="5">
        <v>525</v>
      </c>
      <c r="D38" s="9">
        <f t="shared" si="7"/>
        <v>82.80757097791798</v>
      </c>
      <c r="E38" s="9">
        <f t="shared" si="9"/>
        <v>313.4680599369085</v>
      </c>
      <c r="F38" s="9">
        <f t="shared" si="10"/>
        <v>5.224467665615141</v>
      </c>
      <c r="G38" s="9">
        <f t="shared" si="11"/>
        <v>5224.467665615141</v>
      </c>
      <c r="H38" s="9">
        <f t="shared" si="12"/>
        <v>3756.183272870662</v>
      </c>
      <c r="I38" s="9">
        <f t="shared" si="13"/>
        <v>62.60305454784437</v>
      </c>
      <c r="J38" s="10">
        <f t="shared" si="8"/>
        <v>1050</v>
      </c>
    </row>
    <row r="39" spans="1:10" ht="12.75">
      <c r="A39" s="3">
        <v>60</v>
      </c>
      <c r="B39" s="5">
        <v>13.1</v>
      </c>
      <c r="C39" s="5">
        <v>512</v>
      </c>
      <c r="D39" s="9">
        <f t="shared" si="7"/>
        <v>80.7570977917981</v>
      </c>
      <c r="E39" s="9">
        <f t="shared" si="9"/>
        <v>305.7059936908517</v>
      </c>
      <c r="F39" s="9">
        <f t="shared" si="10"/>
        <v>5.095099894847528</v>
      </c>
      <c r="G39" s="9">
        <f t="shared" si="11"/>
        <v>5095.099894847528</v>
      </c>
      <c r="H39" s="9">
        <f t="shared" si="12"/>
        <v>3663.173020399579</v>
      </c>
      <c r="I39" s="9">
        <f t="shared" si="13"/>
        <v>61.05288367332631</v>
      </c>
      <c r="J39" s="10">
        <f t="shared" si="8"/>
        <v>1024</v>
      </c>
    </row>
    <row r="40" spans="1:10" ht="12.75">
      <c r="A40" s="3">
        <v>65</v>
      </c>
      <c r="B40" s="5">
        <v>14.1</v>
      </c>
      <c r="C40" s="5">
        <v>480</v>
      </c>
      <c r="D40" s="9">
        <f t="shared" si="7"/>
        <v>75.70977917981072</v>
      </c>
      <c r="E40" s="9">
        <f t="shared" si="9"/>
        <v>286.59936908517346</v>
      </c>
      <c r="F40" s="9">
        <f t="shared" si="10"/>
        <v>4.776656151419558</v>
      </c>
      <c r="G40" s="9">
        <f t="shared" si="11"/>
        <v>4776.656151419558</v>
      </c>
      <c r="H40" s="9">
        <f t="shared" si="12"/>
        <v>3434.224706624606</v>
      </c>
      <c r="I40" s="9">
        <f t="shared" si="13"/>
        <v>57.237078443743435</v>
      </c>
      <c r="J40" s="10">
        <f t="shared" si="8"/>
        <v>960</v>
      </c>
    </row>
    <row r="41" spans="1:10" ht="12.75">
      <c r="A41" s="3">
        <v>70</v>
      </c>
      <c r="B41" s="5">
        <v>14.6</v>
      </c>
      <c r="C41" s="5">
        <v>442</v>
      </c>
      <c r="D41" s="9">
        <f t="shared" si="7"/>
        <v>69.71608832807571</v>
      </c>
      <c r="E41" s="9">
        <f t="shared" si="9"/>
        <v>263.9102523659306</v>
      </c>
      <c r="F41" s="9">
        <f t="shared" si="10"/>
        <v>4.398504206098844</v>
      </c>
      <c r="G41" s="9">
        <f t="shared" si="11"/>
        <v>4398.5042060988435</v>
      </c>
      <c r="H41" s="9">
        <f t="shared" si="12"/>
        <v>3162.3485840168246</v>
      </c>
      <c r="I41" s="9">
        <f t="shared" si="13"/>
        <v>52.70580973361374</v>
      </c>
      <c r="J41" s="10">
        <f t="shared" si="8"/>
        <v>884</v>
      </c>
    </row>
    <row r="42" spans="1:10" ht="12.75">
      <c r="A42" s="3">
        <v>75</v>
      </c>
      <c r="B42" s="5">
        <v>15.1</v>
      </c>
      <c r="C42" s="5">
        <v>419</v>
      </c>
      <c r="D42" s="9">
        <f t="shared" si="7"/>
        <v>66.08832807570978</v>
      </c>
      <c r="E42" s="9">
        <f t="shared" si="9"/>
        <v>250.17736593059936</v>
      </c>
      <c r="F42" s="9">
        <f t="shared" si="10"/>
        <v>4.169622765509989</v>
      </c>
      <c r="G42" s="9">
        <f t="shared" si="11"/>
        <v>4169.622765509989</v>
      </c>
      <c r="H42" s="9">
        <f t="shared" si="12"/>
        <v>2997.791983491062</v>
      </c>
      <c r="I42" s="9">
        <f t="shared" si="13"/>
        <v>49.96319972485104</v>
      </c>
      <c r="J42" s="10">
        <f t="shared" si="8"/>
        <v>838</v>
      </c>
    </row>
    <row r="43" spans="1:10" ht="12.75">
      <c r="A43" s="3">
        <v>80</v>
      </c>
      <c r="B43" s="5">
        <v>15.6</v>
      </c>
      <c r="C43" s="5">
        <v>400</v>
      </c>
      <c r="D43" s="9">
        <f t="shared" si="7"/>
        <v>63.09148264984227</v>
      </c>
      <c r="E43" s="9">
        <f t="shared" si="9"/>
        <v>238.8328075709779</v>
      </c>
      <c r="F43" s="9">
        <f t="shared" si="10"/>
        <v>3.9805467928496316</v>
      </c>
      <c r="G43" s="9">
        <f t="shared" si="11"/>
        <v>3980.546792849632</v>
      </c>
      <c r="H43" s="9">
        <f t="shared" si="12"/>
        <v>2861.8539221871715</v>
      </c>
      <c r="I43" s="9">
        <f t="shared" si="13"/>
        <v>47.69756536978619</v>
      </c>
      <c r="J43" s="10">
        <f t="shared" si="8"/>
        <v>800</v>
      </c>
    </row>
    <row r="44" spans="1:10" ht="12.75">
      <c r="A44" s="3">
        <v>85</v>
      </c>
      <c r="B44" s="5">
        <v>16.2</v>
      </c>
      <c r="C44" s="5">
        <v>374</v>
      </c>
      <c r="D44" s="9">
        <f t="shared" si="7"/>
        <v>58.99053627760252</v>
      </c>
      <c r="E44" s="9">
        <f t="shared" si="9"/>
        <v>223.30867507886435</v>
      </c>
      <c r="F44" s="9">
        <f t="shared" si="10"/>
        <v>3.721811251314406</v>
      </c>
      <c r="G44" s="9">
        <f t="shared" si="11"/>
        <v>3721.811251314406</v>
      </c>
      <c r="H44" s="9">
        <f t="shared" si="12"/>
        <v>2675.8334172450054</v>
      </c>
      <c r="I44" s="9">
        <f t="shared" si="13"/>
        <v>44.59722362075009</v>
      </c>
      <c r="J44" s="10">
        <f t="shared" si="8"/>
        <v>748</v>
      </c>
    </row>
    <row r="45" spans="1:10" ht="12.75">
      <c r="A45" s="3">
        <v>90</v>
      </c>
      <c r="B45" s="5">
        <v>16.2</v>
      </c>
      <c r="C45" s="5">
        <v>374</v>
      </c>
      <c r="D45" s="9">
        <f t="shared" si="7"/>
        <v>58.99053627760252</v>
      </c>
      <c r="E45" s="9">
        <f>D45*3.7855</f>
        <v>223.30867507886435</v>
      </c>
      <c r="F45" s="9">
        <f>E45/60</f>
        <v>3.721811251314406</v>
      </c>
      <c r="G45" s="9">
        <f>F45*1000</f>
        <v>3721.811251314406</v>
      </c>
      <c r="H45" s="9">
        <f>G45*0.71896</f>
        <v>2675.8334172450054</v>
      </c>
      <c r="I45" s="9">
        <f>H45/60</f>
        <v>44.59722362075009</v>
      </c>
      <c r="J45" s="10">
        <f>C45/$E$10</f>
        <v>748</v>
      </c>
    </row>
    <row r="46" spans="1:10" ht="12.75">
      <c r="A46" s="3">
        <v>95</v>
      </c>
      <c r="B46" s="5">
        <v>16.8</v>
      </c>
      <c r="C46" s="5">
        <v>349</v>
      </c>
      <c r="D46" s="9">
        <f t="shared" si="7"/>
        <v>55.047318611987386</v>
      </c>
      <c r="E46" s="9">
        <f>D46*3.7855</f>
        <v>208.38162460567824</v>
      </c>
      <c r="F46" s="9">
        <f>E46/60</f>
        <v>3.473027076761304</v>
      </c>
      <c r="G46" s="9">
        <f>F46*1000</f>
        <v>3473.027076761304</v>
      </c>
      <c r="H46" s="9">
        <f>G46*0.71896</f>
        <v>2496.9675471083074</v>
      </c>
      <c r="I46" s="9">
        <f>H46/60</f>
        <v>41.61612578513846</v>
      </c>
      <c r="J46" s="10">
        <f>C46/$E$10</f>
        <v>698</v>
      </c>
    </row>
    <row r="47" spans="1:10" ht="12.75">
      <c r="A47" s="3">
        <v>100</v>
      </c>
      <c r="B47" s="5">
        <v>17.4</v>
      </c>
      <c r="C47" s="5">
        <v>322</v>
      </c>
      <c r="D47" s="9">
        <f t="shared" si="7"/>
        <v>50.78864353312303</v>
      </c>
      <c r="E47" s="9">
        <f>D47*3.7855</f>
        <v>192.26041009463722</v>
      </c>
      <c r="F47" s="9">
        <f>E47/60</f>
        <v>3.2043401682439536</v>
      </c>
      <c r="G47" s="9">
        <f>F47*1000</f>
        <v>3204.3401682439535</v>
      </c>
      <c r="H47" s="9">
        <f>G47*0.71896</f>
        <v>2303.7924073606728</v>
      </c>
      <c r="I47" s="9">
        <f>H47/60</f>
        <v>38.39654012267788</v>
      </c>
      <c r="J47" s="10">
        <f>C47/$E$10</f>
        <v>644</v>
      </c>
    </row>
  </sheetData>
  <printOptions/>
  <pageMargins left="0.34" right="0.26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8.57421875" style="0" customWidth="1"/>
    <col min="4" max="4" width="9.28125" style="0" customWidth="1"/>
    <col min="5" max="5" width="9.00390625" style="0" customWidth="1"/>
    <col min="6" max="6" width="10.140625" style="0" customWidth="1"/>
    <col min="7" max="7" width="9.57421875" style="0" customWidth="1"/>
    <col min="8" max="8" width="9.00390625" style="0" customWidth="1"/>
    <col min="9" max="9" width="10.57421875" style="0" customWidth="1"/>
    <col min="10" max="10" width="6.421875" style="0" customWidth="1"/>
  </cols>
  <sheetData>
    <row r="1" spans="2:9" ht="18">
      <c r="B1" s="12" t="s">
        <v>15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 t="s">
        <v>17</v>
      </c>
      <c r="E2" s="4"/>
      <c r="F2" s="4"/>
      <c r="G2" s="4"/>
      <c r="H2" s="4"/>
      <c r="I2" s="4"/>
    </row>
    <row r="4" spans="1:7" ht="24.75">
      <c r="A4" s="1"/>
      <c r="B4" s="1"/>
      <c r="D4" s="13" t="s">
        <v>16</v>
      </c>
      <c r="E4" s="13"/>
      <c r="F4" s="14"/>
      <c r="G4" s="13"/>
    </row>
    <row r="6" spans="2:10" ht="12.75">
      <c r="B6" s="4" t="s">
        <v>14</v>
      </c>
      <c r="C6" s="11" t="s">
        <v>33</v>
      </c>
      <c r="D6" s="8"/>
      <c r="E6" s="4" t="s">
        <v>8</v>
      </c>
      <c r="F6" s="11"/>
      <c r="G6" s="8"/>
      <c r="H6" s="4" t="s">
        <v>0</v>
      </c>
      <c r="I6" s="16" t="s">
        <v>22</v>
      </c>
      <c r="J6" s="8"/>
    </row>
    <row r="7" spans="1:8" ht="12.75">
      <c r="A7" t="s">
        <v>34</v>
      </c>
      <c r="B7" s="4"/>
      <c r="C7" s="4"/>
      <c r="D7" s="4"/>
      <c r="E7" s="4"/>
      <c r="F7" s="18"/>
      <c r="H7" s="4"/>
    </row>
    <row r="8" spans="2:10" ht="12.75">
      <c r="B8" s="4" t="s">
        <v>13</v>
      </c>
      <c r="C8" s="17">
        <v>13.5</v>
      </c>
      <c r="D8" s="4" t="s">
        <v>12</v>
      </c>
      <c r="E8" s="4"/>
      <c r="F8" s="15">
        <v>0.76</v>
      </c>
      <c r="H8" s="4" t="s">
        <v>11</v>
      </c>
      <c r="I8" s="7" t="s">
        <v>21</v>
      </c>
      <c r="J8" s="8"/>
    </row>
    <row r="9" spans="2:8" ht="13.5" thickBot="1">
      <c r="B9" s="4"/>
      <c r="C9" s="4"/>
      <c r="D9" s="4"/>
      <c r="E9" s="4"/>
      <c r="F9" s="4"/>
      <c r="G9" s="4"/>
      <c r="H9" s="4"/>
    </row>
    <row r="10" spans="1:8" ht="13.5" thickBot="1">
      <c r="A10" s="4" t="s">
        <v>25</v>
      </c>
      <c r="B10" s="4"/>
      <c r="C10" s="4"/>
      <c r="D10" s="4"/>
      <c r="E10" s="6">
        <v>0.5</v>
      </c>
      <c r="F10" s="4" t="s">
        <v>18</v>
      </c>
      <c r="G10" s="4"/>
      <c r="H10" s="4"/>
    </row>
    <row r="12" spans="1:10" ht="12.75">
      <c r="A12" s="3" t="s">
        <v>9</v>
      </c>
      <c r="B12" s="3" t="s">
        <v>24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10</v>
      </c>
    </row>
    <row r="13" spans="1:10" ht="12.75">
      <c r="A13" s="2"/>
      <c r="B13" s="2"/>
      <c r="C13" s="2" t="s">
        <v>39</v>
      </c>
      <c r="D13" s="2"/>
      <c r="E13" s="2"/>
      <c r="F13" s="2"/>
      <c r="G13" s="2"/>
      <c r="H13" s="2"/>
      <c r="I13" s="2"/>
      <c r="J13" s="2"/>
    </row>
    <row r="14" spans="1:10" ht="12.75">
      <c r="A14" s="3">
        <v>35</v>
      </c>
      <c r="B14" s="5">
        <v>6.6</v>
      </c>
      <c r="C14" s="5">
        <v>424</v>
      </c>
      <c r="D14" s="9">
        <f>C14/6.34</f>
        <v>66.8769716088328</v>
      </c>
      <c r="E14" s="9">
        <f>D14*3.7855</f>
        <v>253.16277602523658</v>
      </c>
      <c r="F14" s="9">
        <f>E14/60</f>
        <v>4.21937960042061</v>
      </c>
      <c r="G14" s="9">
        <f>F14*1000</f>
        <v>4219.37960042061</v>
      </c>
      <c r="H14" s="9">
        <f>G14*0.71896</f>
        <v>3033.5651575184015</v>
      </c>
      <c r="I14" s="9">
        <f>H14/60</f>
        <v>50.559419291973356</v>
      </c>
      <c r="J14" s="10">
        <f aca="true" t="shared" si="0" ref="J14:J25">C14/$E$10</f>
        <v>848</v>
      </c>
    </row>
    <row r="15" spans="1:10" ht="12.75">
      <c r="A15" s="3">
        <v>40</v>
      </c>
      <c r="B15" s="5">
        <v>7.1</v>
      </c>
      <c r="C15" s="5">
        <v>435</v>
      </c>
      <c r="D15" s="9">
        <f aca="true" t="shared" si="1" ref="D15:D25">C15/6.34</f>
        <v>68.61198738170347</v>
      </c>
      <c r="E15" s="9">
        <f aca="true" t="shared" si="2" ref="E15:E25">D15*3.7855</f>
        <v>259.7306782334385</v>
      </c>
      <c r="F15" s="9">
        <f aca="true" t="shared" si="3" ref="F15:F25">E15/60</f>
        <v>4.328844637223975</v>
      </c>
      <c r="G15" s="9">
        <f aca="true" t="shared" si="4" ref="G15:G25">F15*1000</f>
        <v>4328.844637223975</v>
      </c>
      <c r="H15" s="9">
        <f aca="true" t="shared" si="5" ref="H15:H25">G15*0.71896</f>
        <v>3112.266140378549</v>
      </c>
      <c r="I15" s="9">
        <f aca="true" t="shared" si="6" ref="I15:I25">H15/60</f>
        <v>51.87110233964248</v>
      </c>
      <c r="J15" s="10">
        <f t="shared" si="0"/>
        <v>870</v>
      </c>
    </row>
    <row r="16" spans="1:10" ht="12.75">
      <c r="A16" s="3">
        <v>45</v>
      </c>
      <c r="B16" s="5">
        <v>7.2</v>
      </c>
      <c r="C16" s="5">
        <v>413</v>
      </c>
      <c r="D16" s="9">
        <f t="shared" si="1"/>
        <v>65.14195583596215</v>
      </c>
      <c r="E16" s="9">
        <f t="shared" si="2"/>
        <v>246.5948738170347</v>
      </c>
      <c r="F16" s="9">
        <f t="shared" si="3"/>
        <v>4.109914563617245</v>
      </c>
      <c r="G16" s="9">
        <f t="shared" si="4"/>
        <v>4109.914563617245</v>
      </c>
      <c r="H16" s="9">
        <f t="shared" si="5"/>
        <v>2954.864174658255</v>
      </c>
      <c r="I16" s="9">
        <f t="shared" si="6"/>
        <v>49.24773624430425</v>
      </c>
      <c r="J16" s="10">
        <f t="shared" si="0"/>
        <v>826</v>
      </c>
    </row>
    <row r="17" spans="1:10" ht="12.75">
      <c r="A17" s="3">
        <v>50</v>
      </c>
      <c r="B17" s="5">
        <v>7.5</v>
      </c>
      <c r="C17" s="5">
        <v>410</v>
      </c>
      <c r="D17" s="9">
        <f t="shared" si="1"/>
        <v>64.66876971608833</v>
      </c>
      <c r="E17" s="9">
        <f t="shared" si="2"/>
        <v>244.80362776025237</v>
      </c>
      <c r="F17" s="9">
        <f t="shared" si="3"/>
        <v>4.080060462670873</v>
      </c>
      <c r="G17" s="9">
        <f t="shared" si="4"/>
        <v>4080.0604626708728</v>
      </c>
      <c r="H17" s="9">
        <f t="shared" si="5"/>
        <v>2933.4002702418506</v>
      </c>
      <c r="I17" s="9">
        <f t="shared" si="6"/>
        <v>48.89000450403084</v>
      </c>
      <c r="J17" s="10">
        <f t="shared" si="0"/>
        <v>820</v>
      </c>
    </row>
    <row r="18" spans="1:10" ht="12.75">
      <c r="A18" s="3">
        <v>55</v>
      </c>
      <c r="B18" s="5">
        <v>7.8</v>
      </c>
      <c r="C18" s="5">
        <v>402</v>
      </c>
      <c r="D18" s="9">
        <f t="shared" si="1"/>
        <v>63.40694006309148</v>
      </c>
      <c r="E18" s="9">
        <f t="shared" si="2"/>
        <v>240.0269716088328</v>
      </c>
      <c r="F18" s="9">
        <f t="shared" si="3"/>
        <v>4.00044952681388</v>
      </c>
      <c r="G18" s="9">
        <f t="shared" si="4"/>
        <v>4000.4495268138803</v>
      </c>
      <c r="H18" s="9">
        <f t="shared" si="5"/>
        <v>2876.1631917981076</v>
      </c>
      <c r="I18" s="9">
        <f t="shared" si="6"/>
        <v>47.93605319663513</v>
      </c>
      <c r="J18" s="10">
        <f t="shared" si="0"/>
        <v>804</v>
      </c>
    </row>
    <row r="19" spans="1:10" ht="12.75">
      <c r="A19" s="3">
        <v>60</v>
      </c>
      <c r="B19" s="5">
        <v>8.2</v>
      </c>
      <c r="C19" s="5">
        <v>402</v>
      </c>
      <c r="D19" s="9">
        <f t="shared" si="1"/>
        <v>63.40694006309148</v>
      </c>
      <c r="E19" s="9">
        <f t="shared" si="2"/>
        <v>240.0269716088328</v>
      </c>
      <c r="F19" s="9">
        <f t="shared" si="3"/>
        <v>4.00044952681388</v>
      </c>
      <c r="G19" s="9">
        <f t="shared" si="4"/>
        <v>4000.4495268138803</v>
      </c>
      <c r="H19" s="9">
        <f t="shared" si="5"/>
        <v>2876.1631917981076</v>
      </c>
      <c r="I19" s="9">
        <f t="shared" si="6"/>
        <v>47.93605319663513</v>
      </c>
      <c r="J19" s="10">
        <f t="shared" si="0"/>
        <v>804</v>
      </c>
    </row>
    <row r="20" spans="1:10" ht="12.75">
      <c r="A20" s="3">
        <v>65</v>
      </c>
      <c r="B20" s="5">
        <v>8.5</v>
      </c>
      <c r="C20" s="5">
        <v>395</v>
      </c>
      <c r="D20" s="9">
        <f t="shared" si="1"/>
        <v>62.30283911671924</v>
      </c>
      <c r="E20" s="9">
        <f t="shared" si="2"/>
        <v>235.8473974763407</v>
      </c>
      <c r="F20" s="9">
        <f t="shared" si="3"/>
        <v>3.9307899579390115</v>
      </c>
      <c r="G20" s="9">
        <f t="shared" si="4"/>
        <v>3930.7899579390114</v>
      </c>
      <c r="H20" s="9">
        <f t="shared" si="5"/>
        <v>2826.0807481598317</v>
      </c>
      <c r="I20" s="9">
        <f t="shared" si="6"/>
        <v>47.101345802663865</v>
      </c>
      <c r="J20" s="10">
        <f t="shared" si="0"/>
        <v>790</v>
      </c>
    </row>
    <row r="21" spans="1:10" ht="12.75">
      <c r="A21" s="3">
        <v>70</v>
      </c>
      <c r="B21" s="5">
        <v>8.9</v>
      </c>
      <c r="C21" s="5">
        <v>390</v>
      </c>
      <c r="D21" s="9">
        <f t="shared" si="1"/>
        <v>61.51419558359622</v>
      </c>
      <c r="E21" s="9">
        <f t="shared" si="2"/>
        <v>232.86198738170347</v>
      </c>
      <c r="F21" s="9">
        <f t="shared" si="3"/>
        <v>3.881033123028391</v>
      </c>
      <c r="G21" s="9">
        <f t="shared" si="4"/>
        <v>3881.033123028391</v>
      </c>
      <c r="H21" s="9">
        <f t="shared" si="5"/>
        <v>2790.307574132492</v>
      </c>
      <c r="I21" s="9">
        <f t="shared" si="6"/>
        <v>46.50512623554153</v>
      </c>
      <c r="J21" s="10">
        <f t="shared" si="0"/>
        <v>780</v>
      </c>
    </row>
    <row r="22" spans="1:10" ht="12.75">
      <c r="A22" s="3">
        <v>75</v>
      </c>
      <c r="B22" s="5">
        <v>9.3</v>
      </c>
      <c r="C22" s="5">
        <v>382</v>
      </c>
      <c r="D22" s="9">
        <f t="shared" si="1"/>
        <v>60.25236593059937</v>
      </c>
      <c r="E22" s="9">
        <f t="shared" si="2"/>
        <v>228.08533123028388</v>
      </c>
      <c r="F22" s="9">
        <f t="shared" si="3"/>
        <v>3.801422187171398</v>
      </c>
      <c r="G22" s="9">
        <f t="shared" si="4"/>
        <v>3801.422187171398</v>
      </c>
      <c r="H22" s="9">
        <f t="shared" si="5"/>
        <v>2733.0704956887485</v>
      </c>
      <c r="I22" s="9">
        <f t="shared" si="6"/>
        <v>45.551174928145805</v>
      </c>
      <c r="J22" s="10">
        <f t="shared" si="0"/>
        <v>764</v>
      </c>
    </row>
    <row r="23" spans="1:10" ht="12.75">
      <c r="A23" s="3">
        <v>80</v>
      </c>
      <c r="B23" s="5">
        <v>9.5</v>
      </c>
      <c r="C23" s="5">
        <v>339</v>
      </c>
      <c r="D23" s="9">
        <f t="shared" si="1"/>
        <v>53.47003154574133</v>
      </c>
      <c r="E23" s="9">
        <f t="shared" si="2"/>
        <v>202.41080441640378</v>
      </c>
      <c r="F23" s="9">
        <f t="shared" si="3"/>
        <v>3.373513406940063</v>
      </c>
      <c r="G23" s="9">
        <f t="shared" si="4"/>
        <v>3373.513406940063</v>
      </c>
      <c r="H23" s="9">
        <f t="shared" si="5"/>
        <v>2425.421199053628</v>
      </c>
      <c r="I23" s="9">
        <f t="shared" si="6"/>
        <v>40.4236866508938</v>
      </c>
      <c r="J23" s="10">
        <f t="shared" si="0"/>
        <v>678</v>
      </c>
    </row>
    <row r="24" spans="1:10" ht="12.75">
      <c r="A24" s="3">
        <v>85</v>
      </c>
      <c r="B24" s="5">
        <v>9.9</v>
      </c>
      <c r="C24" s="5">
        <v>303</v>
      </c>
      <c r="D24" s="9">
        <f t="shared" si="1"/>
        <v>47.791798107255524</v>
      </c>
      <c r="E24" s="9">
        <f t="shared" si="2"/>
        <v>180.9158517350158</v>
      </c>
      <c r="F24" s="9">
        <f t="shared" si="3"/>
        <v>3.0152641955835966</v>
      </c>
      <c r="G24" s="9">
        <f t="shared" si="4"/>
        <v>3015.2641955835966</v>
      </c>
      <c r="H24" s="9">
        <f t="shared" si="5"/>
        <v>2167.8543460567826</v>
      </c>
      <c r="I24" s="9">
        <f t="shared" si="6"/>
        <v>36.130905767613044</v>
      </c>
      <c r="J24" s="10">
        <f t="shared" si="0"/>
        <v>606</v>
      </c>
    </row>
    <row r="25" spans="1:10" ht="12.75">
      <c r="A25" s="3">
        <v>90</v>
      </c>
      <c r="B25" s="5">
        <v>10</v>
      </c>
      <c r="C25" s="5">
        <v>19</v>
      </c>
      <c r="D25" s="9">
        <f t="shared" si="1"/>
        <v>2.996845425867508</v>
      </c>
      <c r="E25" s="9">
        <f t="shared" si="2"/>
        <v>11.34455835962145</v>
      </c>
      <c r="F25" s="9">
        <f t="shared" si="3"/>
        <v>0.1890759726603575</v>
      </c>
      <c r="G25" s="9">
        <f t="shared" si="4"/>
        <v>189.0759726603575</v>
      </c>
      <c r="H25" s="9">
        <f t="shared" si="5"/>
        <v>135.93806130389063</v>
      </c>
      <c r="I25" s="9">
        <f t="shared" si="6"/>
        <v>2.265634355064844</v>
      </c>
      <c r="J25" s="10">
        <f t="shared" si="0"/>
        <v>38</v>
      </c>
    </row>
    <row r="26" spans="1:10" ht="12.75">
      <c r="A26" s="3">
        <v>95</v>
      </c>
      <c r="B26" s="5"/>
      <c r="C26" s="5"/>
      <c r="D26" s="9"/>
      <c r="E26" s="9"/>
      <c r="F26" s="9"/>
      <c r="G26" s="9"/>
      <c r="H26" s="9"/>
      <c r="I26" s="9"/>
      <c r="J26" s="10"/>
    </row>
    <row r="27" spans="1:10" ht="12.75">
      <c r="A27" s="3">
        <v>100</v>
      </c>
      <c r="B27" s="5"/>
      <c r="C27" s="5"/>
      <c r="D27" s="9"/>
      <c r="E27" s="9"/>
      <c r="F27" s="9"/>
      <c r="G27" s="9"/>
      <c r="H27" s="9"/>
      <c r="I27" s="9"/>
      <c r="J27" s="10"/>
    </row>
    <row r="28" spans="2:10" ht="12.75">
      <c r="B28" s="4"/>
      <c r="C28" s="17"/>
      <c r="D28" s="4"/>
      <c r="E28" s="4"/>
      <c r="F28" s="15"/>
      <c r="H28" s="4"/>
      <c r="I28" s="7"/>
      <c r="J28" s="8"/>
    </row>
    <row r="29" spans="2:8" ht="12.75" customHeight="1" thickBot="1">
      <c r="B29" s="4" t="s">
        <v>13</v>
      </c>
      <c r="C29" s="17">
        <v>16.5</v>
      </c>
      <c r="D29" s="4"/>
      <c r="E29" s="4"/>
      <c r="F29" s="4"/>
      <c r="G29" s="4"/>
      <c r="H29" s="4"/>
    </row>
    <row r="30" spans="1:8" ht="18" customHeight="1" thickBot="1">
      <c r="A30" s="4" t="s">
        <v>25</v>
      </c>
      <c r="B30" s="4"/>
      <c r="C30" s="4"/>
      <c r="D30" s="4"/>
      <c r="E30" s="6">
        <v>0.5</v>
      </c>
      <c r="F30" s="4" t="s">
        <v>18</v>
      </c>
      <c r="G30" s="4"/>
      <c r="H30" s="4"/>
    </row>
    <row r="32" spans="1:10" ht="12.75">
      <c r="A32" s="3" t="s">
        <v>9</v>
      </c>
      <c r="B32" s="3" t="s">
        <v>24</v>
      </c>
      <c r="C32" s="3" t="s">
        <v>1</v>
      </c>
      <c r="D32" s="3" t="s">
        <v>2</v>
      </c>
      <c r="E32" s="3" t="s">
        <v>3</v>
      </c>
      <c r="F32" s="3" t="s">
        <v>4</v>
      </c>
      <c r="G32" s="3" t="s">
        <v>5</v>
      </c>
      <c r="H32" s="3" t="s">
        <v>6</v>
      </c>
      <c r="I32" s="3" t="s">
        <v>7</v>
      </c>
      <c r="J32" s="3" t="s">
        <v>10</v>
      </c>
    </row>
    <row r="33" spans="1:10" ht="12.75">
      <c r="A33" s="2"/>
      <c r="B33" s="2"/>
      <c r="C33" s="2" t="s">
        <v>39</v>
      </c>
      <c r="D33" s="2"/>
      <c r="E33" s="2"/>
      <c r="F33" s="2"/>
      <c r="G33" s="2"/>
      <c r="H33" s="2"/>
      <c r="I33" s="2"/>
      <c r="J33" s="2"/>
    </row>
    <row r="34" spans="1:10" ht="12.75">
      <c r="A34" s="3">
        <v>35</v>
      </c>
      <c r="B34" s="5">
        <v>10.7</v>
      </c>
      <c r="C34" s="5">
        <v>580</v>
      </c>
      <c r="D34" s="9">
        <f aca="true" t="shared" si="7" ref="D34:D47">C34/6.34</f>
        <v>91.4826498422713</v>
      </c>
      <c r="E34" s="9">
        <f>D34*3.7855</f>
        <v>346.307570977918</v>
      </c>
      <c r="F34" s="9">
        <f>E34/60</f>
        <v>5.771792849631966</v>
      </c>
      <c r="G34" s="9">
        <f>F34*1000</f>
        <v>5771.792849631966</v>
      </c>
      <c r="H34" s="9">
        <f>G34*0.71896</f>
        <v>4149.688187171399</v>
      </c>
      <c r="I34" s="9">
        <f>H34/60</f>
        <v>69.16146978618998</v>
      </c>
      <c r="J34" s="10">
        <f aca="true" t="shared" si="8" ref="J34:J47">C34/$E$10</f>
        <v>1160</v>
      </c>
    </row>
    <row r="35" spans="1:10" ht="12.75">
      <c r="A35" s="3">
        <v>40</v>
      </c>
      <c r="B35" s="5">
        <v>11.1</v>
      </c>
      <c r="C35" s="5">
        <v>577</v>
      </c>
      <c r="D35" s="9">
        <f t="shared" si="7"/>
        <v>91.00946372239748</v>
      </c>
      <c r="E35" s="9">
        <f aca="true" t="shared" si="9" ref="E35:E47">D35*3.7855</f>
        <v>344.51632492113566</v>
      </c>
      <c r="F35" s="9">
        <f aca="true" t="shared" si="10" ref="F35:F47">E35/60</f>
        <v>5.741938748685595</v>
      </c>
      <c r="G35" s="9">
        <f aca="true" t="shared" si="11" ref="G35:G47">F35*1000</f>
        <v>5741.938748685595</v>
      </c>
      <c r="H35" s="9">
        <f aca="true" t="shared" si="12" ref="H35:H47">G35*0.71896</f>
        <v>4128.224282754995</v>
      </c>
      <c r="I35" s="9">
        <f aca="true" t="shared" si="13" ref="I35:I47">H35/60</f>
        <v>68.80373804591659</v>
      </c>
      <c r="J35" s="10">
        <f t="shared" si="8"/>
        <v>1154</v>
      </c>
    </row>
    <row r="36" spans="1:10" ht="12.75">
      <c r="A36" s="3">
        <v>45</v>
      </c>
      <c r="B36" s="5">
        <v>11.4</v>
      </c>
      <c r="C36" s="5">
        <v>571</v>
      </c>
      <c r="D36" s="9">
        <f t="shared" si="7"/>
        <v>90.06309148264984</v>
      </c>
      <c r="E36" s="9">
        <f t="shared" si="9"/>
        <v>340.9338328075709</v>
      </c>
      <c r="F36" s="9">
        <f t="shared" si="10"/>
        <v>5.682230546792849</v>
      </c>
      <c r="G36" s="9">
        <f t="shared" si="11"/>
        <v>5682.230546792849</v>
      </c>
      <c r="H36" s="9">
        <f t="shared" si="12"/>
        <v>4085.296473922187</v>
      </c>
      <c r="I36" s="9">
        <f t="shared" si="13"/>
        <v>68.08827456536979</v>
      </c>
      <c r="J36" s="10">
        <f t="shared" si="8"/>
        <v>1142</v>
      </c>
    </row>
    <row r="37" spans="1:10" ht="12.75">
      <c r="A37" s="3">
        <v>50</v>
      </c>
      <c r="B37" s="5">
        <v>11.9</v>
      </c>
      <c r="C37" s="5">
        <v>567</v>
      </c>
      <c r="D37" s="9">
        <f t="shared" si="7"/>
        <v>89.43217665615143</v>
      </c>
      <c r="E37" s="9">
        <f t="shared" si="9"/>
        <v>338.54550473186123</v>
      </c>
      <c r="F37" s="9">
        <f t="shared" si="10"/>
        <v>5.6424250788643535</v>
      </c>
      <c r="G37" s="9">
        <f t="shared" si="11"/>
        <v>5642.425078864354</v>
      </c>
      <c r="H37" s="9">
        <f t="shared" si="12"/>
        <v>4056.677934700316</v>
      </c>
      <c r="I37" s="9">
        <f t="shared" si="13"/>
        <v>67.61129891167194</v>
      </c>
      <c r="J37" s="10">
        <f t="shared" si="8"/>
        <v>1134</v>
      </c>
    </row>
    <row r="38" spans="1:10" ht="12.75">
      <c r="A38" s="3">
        <v>55</v>
      </c>
      <c r="B38" s="5">
        <v>12.2</v>
      </c>
      <c r="C38" s="5">
        <v>560</v>
      </c>
      <c r="D38" s="9">
        <f t="shared" si="7"/>
        <v>88.32807570977918</v>
      </c>
      <c r="E38" s="9">
        <f t="shared" si="9"/>
        <v>334.3659305993691</v>
      </c>
      <c r="F38" s="9">
        <f t="shared" si="10"/>
        <v>5.572765509989485</v>
      </c>
      <c r="G38" s="9">
        <f t="shared" si="11"/>
        <v>5572.765509989485</v>
      </c>
      <c r="H38" s="9">
        <f t="shared" si="12"/>
        <v>4006.5954910620403</v>
      </c>
      <c r="I38" s="9">
        <f t="shared" si="13"/>
        <v>66.77659151770067</v>
      </c>
      <c r="J38" s="10">
        <f t="shared" si="8"/>
        <v>1120</v>
      </c>
    </row>
    <row r="39" spans="1:10" ht="12.75">
      <c r="A39" s="3">
        <v>60</v>
      </c>
      <c r="B39" s="5">
        <v>12.7</v>
      </c>
      <c r="C39" s="5">
        <v>550</v>
      </c>
      <c r="D39" s="9">
        <f t="shared" si="7"/>
        <v>86.75078864353313</v>
      </c>
      <c r="E39" s="9">
        <f t="shared" si="9"/>
        <v>328.3951104100946</v>
      </c>
      <c r="F39" s="9">
        <f t="shared" si="10"/>
        <v>5.473251840168244</v>
      </c>
      <c r="G39" s="9">
        <f t="shared" si="11"/>
        <v>5473.251840168244</v>
      </c>
      <c r="H39" s="9">
        <f t="shared" si="12"/>
        <v>3935.0491430073607</v>
      </c>
      <c r="I39" s="9">
        <f t="shared" si="13"/>
        <v>65.58415238345601</v>
      </c>
      <c r="J39" s="10">
        <f t="shared" si="8"/>
        <v>1100</v>
      </c>
    </row>
    <row r="40" spans="1:10" ht="12.75">
      <c r="A40" s="3">
        <v>65</v>
      </c>
      <c r="B40" s="5">
        <v>13</v>
      </c>
      <c r="C40" s="5">
        <v>534</v>
      </c>
      <c r="D40" s="9">
        <f t="shared" si="7"/>
        <v>84.22712933753944</v>
      </c>
      <c r="E40" s="9">
        <f t="shared" si="9"/>
        <v>318.84179810725556</v>
      </c>
      <c r="F40" s="9">
        <f t="shared" si="10"/>
        <v>5.31402996845426</v>
      </c>
      <c r="G40" s="9">
        <f t="shared" si="11"/>
        <v>5314.02996845426</v>
      </c>
      <c r="H40" s="9">
        <f t="shared" si="12"/>
        <v>3820.5749861198747</v>
      </c>
      <c r="I40" s="9">
        <f t="shared" si="13"/>
        <v>63.676249768664576</v>
      </c>
      <c r="J40" s="10">
        <f t="shared" si="8"/>
        <v>1068</v>
      </c>
    </row>
    <row r="41" spans="1:10" ht="12.75">
      <c r="A41" s="3">
        <v>70</v>
      </c>
      <c r="B41" s="5">
        <v>13.4</v>
      </c>
      <c r="C41" s="5">
        <v>509</v>
      </c>
      <c r="D41" s="9">
        <f t="shared" si="7"/>
        <v>80.28391167192429</v>
      </c>
      <c r="E41" s="9">
        <f t="shared" si="9"/>
        <v>303.9147476340694</v>
      </c>
      <c r="F41" s="9">
        <f t="shared" si="10"/>
        <v>5.065245793901156</v>
      </c>
      <c r="G41" s="9">
        <f t="shared" si="11"/>
        <v>5065.2457939011565</v>
      </c>
      <c r="H41" s="9">
        <f t="shared" si="12"/>
        <v>3641.7091159831757</v>
      </c>
      <c r="I41" s="9">
        <f t="shared" si="13"/>
        <v>60.69515193305293</v>
      </c>
      <c r="J41" s="10">
        <f t="shared" si="8"/>
        <v>1018</v>
      </c>
    </row>
    <row r="42" spans="1:10" ht="12.75">
      <c r="A42" s="3">
        <v>75</v>
      </c>
      <c r="B42" s="5">
        <v>13.6</v>
      </c>
      <c r="C42" s="5">
        <v>477</v>
      </c>
      <c r="D42" s="9">
        <f t="shared" si="7"/>
        <v>75.23659305993691</v>
      </c>
      <c r="E42" s="9">
        <f t="shared" si="9"/>
        <v>284.80812302839115</v>
      </c>
      <c r="F42" s="9">
        <f t="shared" si="10"/>
        <v>4.746802050473186</v>
      </c>
      <c r="G42" s="9">
        <f t="shared" si="11"/>
        <v>4746.802050473187</v>
      </c>
      <c r="H42" s="9">
        <f t="shared" si="12"/>
        <v>3412.7608022082027</v>
      </c>
      <c r="I42" s="9">
        <f t="shared" si="13"/>
        <v>56.87934670347004</v>
      </c>
      <c r="J42" s="10">
        <f t="shared" si="8"/>
        <v>954</v>
      </c>
    </row>
    <row r="43" spans="1:10" ht="12.75">
      <c r="A43" s="3">
        <v>80</v>
      </c>
      <c r="B43" s="5">
        <v>14</v>
      </c>
      <c r="C43" s="5">
        <v>435</v>
      </c>
      <c r="D43" s="9">
        <f t="shared" si="7"/>
        <v>68.61198738170347</v>
      </c>
      <c r="E43" s="9">
        <f t="shared" si="9"/>
        <v>259.7306782334385</v>
      </c>
      <c r="F43" s="9">
        <f t="shared" si="10"/>
        <v>4.328844637223975</v>
      </c>
      <c r="G43" s="9">
        <f t="shared" si="11"/>
        <v>4328.844637223975</v>
      </c>
      <c r="H43" s="9">
        <f t="shared" si="12"/>
        <v>3112.266140378549</v>
      </c>
      <c r="I43" s="9">
        <f t="shared" si="13"/>
        <v>51.87110233964248</v>
      </c>
      <c r="J43" s="10">
        <f t="shared" si="8"/>
        <v>870</v>
      </c>
    </row>
    <row r="44" spans="1:10" ht="12.75">
      <c r="A44" s="3">
        <v>85</v>
      </c>
      <c r="B44" s="5">
        <v>13.7</v>
      </c>
      <c r="C44" s="5">
        <v>220</v>
      </c>
      <c r="D44" s="9">
        <f t="shared" si="7"/>
        <v>34.70031545741325</v>
      </c>
      <c r="E44" s="9">
        <f t="shared" si="9"/>
        <v>131.35804416403784</v>
      </c>
      <c r="F44" s="9">
        <f t="shared" si="10"/>
        <v>2.189300736067297</v>
      </c>
      <c r="G44" s="9">
        <f t="shared" si="11"/>
        <v>2189.3007360672973</v>
      </c>
      <c r="H44" s="9">
        <f t="shared" si="12"/>
        <v>1574.0196572029442</v>
      </c>
      <c r="I44" s="9">
        <f t="shared" si="13"/>
        <v>26.233660953382405</v>
      </c>
      <c r="J44" s="10">
        <f t="shared" si="8"/>
        <v>440</v>
      </c>
    </row>
    <row r="45" spans="1:10" ht="12.75">
      <c r="A45" s="3">
        <v>90</v>
      </c>
      <c r="B45" s="5">
        <v>14.1</v>
      </c>
      <c r="C45" s="5">
        <v>165</v>
      </c>
      <c r="D45" s="9">
        <f t="shared" si="7"/>
        <v>26.025236593059937</v>
      </c>
      <c r="E45" s="9">
        <f t="shared" si="9"/>
        <v>98.51853312302839</v>
      </c>
      <c r="F45" s="9">
        <f t="shared" si="10"/>
        <v>1.641975552050473</v>
      </c>
      <c r="G45" s="9">
        <f t="shared" si="11"/>
        <v>1641.975552050473</v>
      </c>
      <c r="H45" s="9">
        <f t="shared" si="12"/>
        <v>1180.5147429022081</v>
      </c>
      <c r="I45" s="9">
        <f t="shared" si="13"/>
        <v>19.6752457150368</v>
      </c>
      <c r="J45" s="10">
        <f t="shared" si="8"/>
        <v>330</v>
      </c>
    </row>
    <row r="46" spans="1:10" ht="12.75">
      <c r="A46" s="3">
        <v>95</v>
      </c>
      <c r="B46" s="5">
        <v>14.6</v>
      </c>
      <c r="C46" s="5">
        <v>141</v>
      </c>
      <c r="D46" s="9">
        <f t="shared" si="7"/>
        <v>22.239747634069403</v>
      </c>
      <c r="E46" s="9">
        <f t="shared" si="9"/>
        <v>84.18856466876971</v>
      </c>
      <c r="F46" s="9">
        <f t="shared" si="10"/>
        <v>1.4031427444794953</v>
      </c>
      <c r="G46" s="9">
        <f t="shared" si="11"/>
        <v>1403.1427444794954</v>
      </c>
      <c r="H46" s="9">
        <f t="shared" si="12"/>
        <v>1008.803507570978</v>
      </c>
      <c r="I46" s="9">
        <f t="shared" si="13"/>
        <v>16.813391792849632</v>
      </c>
      <c r="J46" s="10">
        <f t="shared" si="8"/>
        <v>282</v>
      </c>
    </row>
    <row r="47" spans="1:10" ht="12.75">
      <c r="A47" s="3">
        <v>100</v>
      </c>
      <c r="B47" s="5">
        <v>15.1</v>
      </c>
      <c r="C47" s="5">
        <v>60</v>
      </c>
      <c r="D47" s="9">
        <f t="shared" si="7"/>
        <v>9.46372239747634</v>
      </c>
      <c r="E47" s="9">
        <f t="shared" si="9"/>
        <v>35.82492113564668</v>
      </c>
      <c r="F47" s="9">
        <f t="shared" si="10"/>
        <v>0.5970820189274447</v>
      </c>
      <c r="G47" s="9">
        <f t="shared" si="11"/>
        <v>597.0820189274448</v>
      </c>
      <c r="H47" s="9">
        <f t="shared" si="12"/>
        <v>429.27808832807574</v>
      </c>
      <c r="I47" s="9">
        <f t="shared" si="13"/>
        <v>7.154634805467929</v>
      </c>
      <c r="J47" s="10">
        <f t="shared" si="8"/>
        <v>120</v>
      </c>
    </row>
  </sheetData>
  <printOptions/>
  <pageMargins left="0.34" right="0.31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8.57421875" style="0" customWidth="1"/>
    <col min="4" max="4" width="9.28125" style="0" customWidth="1"/>
    <col min="5" max="5" width="9.00390625" style="0" customWidth="1"/>
    <col min="6" max="6" width="10.140625" style="0" customWidth="1"/>
    <col min="7" max="7" width="9.57421875" style="0" customWidth="1"/>
    <col min="8" max="8" width="9.00390625" style="0" customWidth="1"/>
    <col min="9" max="9" width="10.57421875" style="0" customWidth="1"/>
    <col min="10" max="10" width="6.421875" style="0" customWidth="1"/>
  </cols>
  <sheetData>
    <row r="1" spans="2:9" ht="18">
      <c r="B1" s="12" t="s">
        <v>15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 t="s">
        <v>17</v>
      </c>
      <c r="E2" s="4"/>
      <c r="F2" s="4"/>
      <c r="G2" s="4"/>
      <c r="H2" s="4"/>
      <c r="I2" s="4"/>
    </row>
    <row r="4" spans="1:7" ht="24.75">
      <c r="A4" s="1"/>
      <c r="B4" s="1"/>
      <c r="D4" s="13" t="s">
        <v>16</v>
      </c>
      <c r="E4" s="13"/>
      <c r="F4" s="14"/>
      <c r="G4" s="13"/>
    </row>
    <row r="6" spans="2:10" ht="12.75">
      <c r="B6" s="4" t="s">
        <v>14</v>
      </c>
      <c r="C6" s="11" t="s">
        <v>35</v>
      </c>
      <c r="D6" s="8"/>
      <c r="E6" s="4" t="s">
        <v>8</v>
      </c>
      <c r="F6" s="11"/>
      <c r="G6" s="8"/>
      <c r="H6" s="4" t="s">
        <v>0</v>
      </c>
      <c r="I6" s="16" t="s">
        <v>22</v>
      </c>
      <c r="J6" s="8"/>
    </row>
    <row r="7" spans="1:8" ht="12.75">
      <c r="A7" t="s">
        <v>36</v>
      </c>
      <c r="B7" s="4"/>
      <c r="C7" s="4"/>
      <c r="D7" s="4"/>
      <c r="E7" s="4"/>
      <c r="F7" s="18"/>
      <c r="H7" s="4"/>
    </row>
    <row r="8" spans="2:10" ht="12.75">
      <c r="B8" s="4" t="s">
        <v>13</v>
      </c>
      <c r="C8" s="17">
        <v>13.5</v>
      </c>
      <c r="D8" s="4" t="s">
        <v>12</v>
      </c>
      <c r="E8" s="4"/>
      <c r="F8" s="15">
        <v>0.76</v>
      </c>
      <c r="H8" s="4" t="s">
        <v>11</v>
      </c>
      <c r="I8" s="7" t="s">
        <v>21</v>
      </c>
      <c r="J8" s="8"/>
    </row>
    <row r="9" spans="2:8" ht="13.5" thickBot="1">
      <c r="B9" s="4"/>
      <c r="C9" s="4"/>
      <c r="D9" s="4"/>
      <c r="E9" s="4"/>
      <c r="F9" s="4"/>
      <c r="G9" s="4"/>
      <c r="H9" s="4"/>
    </row>
    <row r="10" spans="1:8" ht="13.5" thickBot="1">
      <c r="A10" s="4" t="s">
        <v>25</v>
      </c>
      <c r="B10" s="4"/>
      <c r="C10" s="4"/>
      <c r="D10" s="4"/>
      <c r="E10" s="6">
        <v>0.5</v>
      </c>
      <c r="F10" s="4" t="s">
        <v>18</v>
      </c>
      <c r="G10" s="4"/>
      <c r="H10" s="4"/>
    </row>
    <row r="12" spans="1:10" ht="12.75">
      <c r="A12" s="3" t="s">
        <v>9</v>
      </c>
      <c r="B12" s="3" t="s">
        <v>24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10</v>
      </c>
    </row>
    <row r="13" spans="1:10" ht="12.75">
      <c r="A13" s="2"/>
      <c r="B13" s="2"/>
      <c r="C13" s="2" t="s">
        <v>39</v>
      </c>
      <c r="D13" s="2"/>
      <c r="E13" s="2"/>
      <c r="F13" s="2"/>
      <c r="G13" s="2"/>
      <c r="H13" s="2"/>
      <c r="I13" s="2"/>
      <c r="J13" s="2"/>
    </row>
    <row r="14" spans="1:10" ht="12.75">
      <c r="A14" s="3">
        <v>35</v>
      </c>
      <c r="B14" s="5">
        <v>10.1</v>
      </c>
      <c r="C14" s="5">
        <v>403</v>
      </c>
      <c r="D14" s="9">
        <f>C14/6.34</f>
        <v>63.56466876971609</v>
      </c>
      <c r="E14" s="9">
        <f>D14*3.7855</f>
        <v>240.62405362776025</v>
      </c>
      <c r="F14" s="9">
        <f>E14/60</f>
        <v>4.010400893796004</v>
      </c>
      <c r="G14" s="9">
        <f>F14*1000</f>
        <v>4010.400893796004</v>
      </c>
      <c r="H14" s="9">
        <f>G14*0.71896</f>
        <v>2883.317826603575</v>
      </c>
      <c r="I14" s="9">
        <f>H14/60</f>
        <v>48.055297110059584</v>
      </c>
      <c r="J14" s="10">
        <f aca="true" t="shared" si="0" ref="J14:J27">C14/$E$10</f>
        <v>806</v>
      </c>
    </row>
    <row r="15" spans="1:10" ht="12.75">
      <c r="A15" s="3">
        <v>40</v>
      </c>
      <c r="B15" s="5">
        <v>10.4</v>
      </c>
      <c r="C15" s="5">
        <v>384</v>
      </c>
      <c r="D15" s="9">
        <f aca="true" t="shared" si="1" ref="D15:D27">C15/6.34</f>
        <v>60.56782334384858</v>
      </c>
      <c r="E15" s="9">
        <f aca="true" t="shared" si="2" ref="E15:E27">D15*3.7855</f>
        <v>229.2794952681388</v>
      </c>
      <c r="F15" s="9">
        <f aca="true" t="shared" si="3" ref="F15:F27">E15/60</f>
        <v>3.8213249211356466</v>
      </c>
      <c r="G15" s="9">
        <f aca="true" t="shared" si="4" ref="G15:G27">F15*1000</f>
        <v>3821.3249211356465</v>
      </c>
      <c r="H15" s="9">
        <f aca="true" t="shared" si="5" ref="H15:H27">G15*0.71896</f>
        <v>2747.3797652996845</v>
      </c>
      <c r="I15" s="9">
        <f aca="true" t="shared" si="6" ref="I15:I27">H15/60</f>
        <v>45.789662754994744</v>
      </c>
      <c r="J15" s="10">
        <f t="shared" si="0"/>
        <v>768</v>
      </c>
    </row>
    <row r="16" spans="1:10" ht="12.75">
      <c r="A16" s="3">
        <v>45</v>
      </c>
      <c r="B16" s="5">
        <v>10.7</v>
      </c>
      <c r="C16" s="5">
        <v>367</v>
      </c>
      <c r="D16" s="9">
        <f t="shared" si="1"/>
        <v>57.88643533123029</v>
      </c>
      <c r="E16" s="9">
        <f t="shared" si="2"/>
        <v>219.12910094637226</v>
      </c>
      <c r="F16" s="9">
        <f t="shared" si="3"/>
        <v>3.6521516824395377</v>
      </c>
      <c r="G16" s="9">
        <f t="shared" si="4"/>
        <v>3652.1516824395376</v>
      </c>
      <c r="H16" s="9">
        <f t="shared" si="5"/>
        <v>2625.75097360673</v>
      </c>
      <c r="I16" s="9">
        <f t="shared" si="6"/>
        <v>43.762516226778835</v>
      </c>
      <c r="J16" s="10">
        <f t="shared" si="0"/>
        <v>734</v>
      </c>
    </row>
    <row r="17" spans="1:10" ht="12.75">
      <c r="A17" s="3">
        <v>50</v>
      </c>
      <c r="B17" s="5">
        <v>11.1</v>
      </c>
      <c r="C17" s="5">
        <v>351</v>
      </c>
      <c r="D17" s="9">
        <f t="shared" si="1"/>
        <v>55.36277602523659</v>
      </c>
      <c r="E17" s="9">
        <f t="shared" si="2"/>
        <v>209.57578864353312</v>
      </c>
      <c r="F17" s="9">
        <f t="shared" si="3"/>
        <v>3.4929298107255518</v>
      </c>
      <c r="G17" s="9">
        <f t="shared" si="4"/>
        <v>3492.9298107255518</v>
      </c>
      <c r="H17" s="9">
        <f t="shared" si="5"/>
        <v>2511.276816719243</v>
      </c>
      <c r="I17" s="9">
        <f t="shared" si="6"/>
        <v>41.85461361198738</v>
      </c>
      <c r="J17" s="10">
        <f t="shared" si="0"/>
        <v>702</v>
      </c>
    </row>
    <row r="18" spans="1:10" ht="12.75">
      <c r="A18" s="3">
        <v>55</v>
      </c>
      <c r="B18" s="5">
        <v>11.4</v>
      </c>
      <c r="C18" s="5">
        <v>334</v>
      </c>
      <c r="D18" s="9">
        <f t="shared" si="1"/>
        <v>52.6813880126183</v>
      </c>
      <c r="E18" s="9">
        <f t="shared" si="2"/>
        <v>199.42539432176656</v>
      </c>
      <c r="F18" s="9">
        <f t="shared" si="3"/>
        <v>3.323756572029443</v>
      </c>
      <c r="G18" s="9">
        <f t="shared" si="4"/>
        <v>3323.756572029443</v>
      </c>
      <c r="H18" s="9">
        <f t="shared" si="5"/>
        <v>2389.6480250262885</v>
      </c>
      <c r="I18" s="9">
        <f t="shared" si="6"/>
        <v>39.827467083771474</v>
      </c>
      <c r="J18" s="10">
        <f t="shared" si="0"/>
        <v>668</v>
      </c>
    </row>
    <row r="19" spans="1:10" ht="12.75">
      <c r="A19" s="3">
        <v>60</v>
      </c>
      <c r="B19" s="5">
        <v>11.9</v>
      </c>
      <c r="C19" s="5">
        <v>321</v>
      </c>
      <c r="D19" s="9">
        <f t="shared" si="1"/>
        <v>50.630914826498426</v>
      </c>
      <c r="E19" s="9">
        <f t="shared" si="2"/>
        <v>191.66332807570979</v>
      </c>
      <c r="F19" s="9">
        <f t="shared" si="3"/>
        <v>3.19438880126183</v>
      </c>
      <c r="G19" s="9">
        <f t="shared" si="4"/>
        <v>3194.38880126183</v>
      </c>
      <c r="H19" s="9">
        <f t="shared" si="5"/>
        <v>2296.637772555205</v>
      </c>
      <c r="I19" s="9">
        <f t="shared" si="6"/>
        <v>38.27729620925342</v>
      </c>
      <c r="J19" s="10">
        <f t="shared" si="0"/>
        <v>642</v>
      </c>
    </row>
    <row r="20" spans="1:10" ht="12.75">
      <c r="A20" s="3">
        <v>65</v>
      </c>
      <c r="B20" s="5">
        <v>12.2</v>
      </c>
      <c r="C20" s="5">
        <v>298</v>
      </c>
      <c r="D20" s="9">
        <f t="shared" si="1"/>
        <v>47.003154574132495</v>
      </c>
      <c r="E20" s="9">
        <f t="shared" si="2"/>
        <v>177.93044164037855</v>
      </c>
      <c r="F20" s="9">
        <f t="shared" si="3"/>
        <v>2.9655073606729756</v>
      </c>
      <c r="G20" s="9">
        <f t="shared" si="4"/>
        <v>2965.5073606729757</v>
      </c>
      <c r="H20" s="9">
        <f t="shared" si="5"/>
        <v>2132.0811720294428</v>
      </c>
      <c r="I20" s="9">
        <f t="shared" si="6"/>
        <v>35.53468620049071</v>
      </c>
      <c r="J20" s="10">
        <f t="shared" si="0"/>
        <v>596</v>
      </c>
    </row>
    <row r="21" spans="1:10" ht="12.75">
      <c r="A21" s="3">
        <v>70</v>
      </c>
      <c r="B21" s="5">
        <v>12.6</v>
      </c>
      <c r="C21" s="5">
        <v>276</v>
      </c>
      <c r="D21" s="9">
        <f t="shared" si="1"/>
        <v>43.53312302839117</v>
      </c>
      <c r="E21" s="9">
        <f t="shared" si="2"/>
        <v>164.79463722397475</v>
      </c>
      <c r="F21" s="9">
        <f t="shared" si="3"/>
        <v>2.7465772870662457</v>
      </c>
      <c r="G21" s="9">
        <f t="shared" si="4"/>
        <v>2746.577287066246</v>
      </c>
      <c r="H21" s="9">
        <f t="shared" si="5"/>
        <v>1974.6792063091482</v>
      </c>
      <c r="I21" s="9">
        <f t="shared" si="6"/>
        <v>32.91132010515247</v>
      </c>
      <c r="J21" s="10">
        <f t="shared" si="0"/>
        <v>552</v>
      </c>
    </row>
    <row r="22" spans="1:10" ht="12.75">
      <c r="A22" s="3">
        <v>75</v>
      </c>
      <c r="B22" s="5">
        <v>13.1</v>
      </c>
      <c r="C22" s="5">
        <v>260</v>
      </c>
      <c r="D22" s="9">
        <f t="shared" si="1"/>
        <v>41.00946372239748</v>
      </c>
      <c r="E22" s="9">
        <f t="shared" si="2"/>
        <v>155.24132492113566</v>
      </c>
      <c r="F22" s="9">
        <f t="shared" si="3"/>
        <v>2.587355415352261</v>
      </c>
      <c r="G22" s="9">
        <f t="shared" si="4"/>
        <v>2587.355415352261</v>
      </c>
      <c r="H22" s="9">
        <f t="shared" si="5"/>
        <v>1860.2050494216617</v>
      </c>
      <c r="I22" s="9">
        <f t="shared" si="6"/>
        <v>31.003417490361027</v>
      </c>
      <c r="J22" s="10">
        <f t="shared" si="0"/>
        <v>520</v>
      </c>
    </row>
    <row r="23" spans="1:10" ht="12.75">
      <c r="A23" s="3">
        <v>80</v>
      </c>
      <c r="B23" s="5">
        <v>13.5</v>
      </c>
      <c r="C23" s="5">
        <v>232</v>
      </c>
      <c r="D23" s="9">
        <f t="shared" si="1"/>
        <v>36.59305993690852</v>
      </c>
      <c r="E23" s="9">
        <f t="shared" si="2"/>
        <v>138.52302839116717</v>
      </c>
      <c r="F23" s="9">
        <f t="shared" si="3"/>
        <v>2.3087171398527864</v>
      </c>
      <c r="G23" s="9">
        <f t="shared" si="4"/>
        <v>2308.717139852786</v>
      </c>
      <c r="H23" s="9">
        <f t="shared" si="5"/>
        <v>1659.8752748685592</v>
      </c>
      <c r="I23" s="9">
        <f t="shared" si="6"/>
        <v>27.664587914475987</v>
      </c>
      <c r="J23" s="10">
        <f t="shared" si="0"/>
        <v>464</v>
      </c>
    </row>
    <row r="24" spans="1:10" ht="12.75">
      <c r="A24" s="3">
        <v>85</v>
      </c>
      <c r="B24" s="5">
        <v>13.8</v>
      </c>
      <c r="C24" s="5">
        <v>197</v>
      </c>
      <c r="D24" s="9">
        <f t="shared" si="1"/>
        <v>31.07255520504732</v>
      </c>
      <c r="E24" s="9">
        <f t="shared" si="2"/>
        <v>117.62515772870663</v>
      </c>
      <c r="F24" s="9">
        <f t="shared" si="3"/>
        <v>1.9604192954784438</v>
      </c>
      <c r="G24" s="9">
        <f t="shared" si="4"/>
        <v>1960.419295478444</v>
      </c>
      <c r="H24" s="9">
        <f t="shared" si="5"/>
        <v>1409.463056677182</v>
      </c>
      <c r="I24" s="9">
        <f t="shared" si="6"/>
        <v>23.4910509446197</v>
      </c>
      <c r="J24" s="10">
        <f t="shared" si="0"/>
        <v>394</v>
      </c>
    </row>
    <row r="25" spans="1:10" ht="12.75">
      <c r="A25" s="3">
        <v>90</v>
      </c>
      <c r="B25" s="5">
        <v>14.3</v>
      </c>
      <c r="C25" s="5">
        <v>169</v>
      </c>
      <c r="D25" s="9">
        <f t="shared" si="1"/>
        <v>26.65615141955836</v>
      </c>
      <c r="E25" s="9">
        <f t="shared" si="2"/>
        <v>100.90686119873817</v>
      </c>
      <c r="F25" s="9">
        <f t="shared" si="3"/>
        <v>1.6817810199789696</v>
      </c>
      <c r="G25" s="9">
        <f t="shared" si="4"/>
        <v>1681.7810199789697</v>
      </c>
      <c r="H25" s="9">
        <f t="shared" si="5"/>
        <v>1209.13328212408</v>
      </c>
      <c r="I25" s="9">
        <f t="shared" si="6"/>
        <v>20.15222136873467</v>
      </c>
      <c r="J25" s="10">
        <f t="shared" si="0"/>
        <v>338</v>
      </c>
    </row>
    <row r="26" spans="1:10" ht="12.75">
      <c r="A26" s="3">
        <v>95</v>
      </c>
      <c r="B26" s="5">
        <v>14.7</v>
      </c>
      <c r="C26" s="5">
        <v>130</v>
      </c>
      <c r="D26" s="9">
        <f t="shared" si="1"/>
        <v>20.50473186119874</v>
      </c>
      <c r="E26" s="9">
        <f t="shared" si="2"/>
        <v>77.62066246056783</v>
      </c>
      <c r="F26" s="9">
        <f t="shared" si="3"/>
        <v>1.2936777076761306</v>
      </c>
      <c r="G26" s="9">
        <f t="shared" si="4"/>
        <v>1293.6777076761305</v>
      </c>
      <c r="H26" s="9">
        <f t="shared" si="5"/>
        <v>930.1025247108308</v>
      </c>
      <c r="I26" s="9">
        <f t="shared" si="6"/>
        <v>15.501708745180514</v>
      </c>
      <c r="J26" s="10">
        <f t="shared" si="0"/>
        <v>260</v>
      </c>
    </row>
    <row r="27" spans="1:10" ht="12.75">
      <c r="A27" s="3">
        <v>100</v>
      </c>
      <c r="B27" s="5">
        <v>15.3</v>
      </c>
      <c r="C27" s="5">
        <v>98</v>
      </c>
      <c r="D27" s="9">
        <f t="shared" si="1"/>
        <v>15.457413249211356</v>
      </c>
      <c r="E27" s="9">
        <f t="shared" si="2"/>
        <v>58.51403785488959</v>
      </c>
      <c r="F27" s="9">
        <f t="shared" si="3"/>
        <v>0.9752339642481598</v>
      </c>
      <c r="G27" s="9">
        <f t="shared" si="4"/>
        <v>975.2339642481597</v>
      </c>
      <c r="H27" s="9">
        <f t="shared" si="5"/>
        <v>701.154210935857</v>
      </c>
      <c r="I27" s="9">
        <f t="shared" si="6"/>
        <v>11.685903515597618</v>
      </c>
      <c r="J27" s="10">
        <f t="shared" si="0"/>
        <v>196</v>
      </c>
    </row>
    <row r="28" spans="2:10" ht="12.75">
      <c r="B28" s="4"/>
      <c r="C28" s="17"/>
      <c r="D28" s="4"/>
      <c r="E28" s="4"/>
      <c r="F28" s="15"/>
      <c r="H28" s="4"/>
      <c r="I28" s="7"/>
      <c r="J28" s="8"/>
    </row>
    <row r="29" spans="2:8" ht="12.75" customHeight="1" thickBot="1">
      <c r="B29" s="4" t="s">
        <v>13</v>
      </c>
      <c r="C29" s="17">
        <v>16.5</v>
      </c>
      <c r="D29" s="4"/>
      <c r="E29" s="4"/>
      <c r="F29" s="4"/>
      <c r="G29" s="4"/>
      <c r="H29" s="4"/>
    </row>
    <row r="30" spans="1:8" ht="18" customHeight="1" thickBot="1">
      <c r="A30" s="4" t="s">
        <v>25</v>
      </c>
      <c r="B30" s="4"/>
      <c r="C30" s="4"/>
      <c r="D30" s="4"/>
      <c r="E30" s="6">
        <v>0.5</v>
      </c>
      <c r="F30" s="4" t="s">
        <v>18</v>
      </c>
      <c r="G30" s="4"/>
      <c r="H30" s="4"/>
    </row>
    <row r="32" spans="1:10" ht="12.75">
      <c r="A32" s="3" t="s">
        <v>9</v>
      </c>
      <c r="B32" s="3" t="s">
        <v>24</v>
      </c>
      <c r="C32" s="3" t="s">
        <v>1</v>
      </c>
      <c r="D32" s="3" t="s">
        <v>2</v>
      </c>
      <c r="E32" s="3" t="s">
        <v>3</v>
      </c>
      <c r="F32" s="3" t="s">
        <v>4</v>
      </c>
      <c r="G32" s="3" t="s">
        <v>5</v>
      </c>
      <c r="H32" s="3" t="s">
        <v>6</v>
      </c>
      <c r="I32" s="3" t="s">
        <v>7</v>
      </c>
      <c r="J32" s="3" t="s">
        <v>10</v>
      </c>
    </row>
    <row r="33" spans="1:10" ht="12.75">
      <c r="A33" s="2"/>
      <c r="B33" s="2"/>
      <c r="C33" s="2" t="s">
        <v>39</v>
      </c>
      <c r="D33" s="2"/>
      <c r="E33" s="2"/>
      <c r="F33" s="2"/>
      <c r="G33" s="2"/>
      <c r="H33" s="2"/>
      <c r="I33" s="2"/>
      <c r="J33" s="2"/>
    </row>
    <row r="34" spans="1:10" ht="12.75">
      <c r="A34" s="3">
        <v>35</v>
      </c>
      <c r="B34" s="5">
        <v>16.5</v>
      </c>
      <c r="C34" s="5">
        <v>536</v>
      </c>
      <c r="D34" s="9">
        <f aca="true" t="shared" si="7" ref="D34:D47">C34/6.34</f>
        <v>84.54258675078864</v>
      </c>
      <c r="E34" s="9">
        <f>D34*3.7855</f>
        <v>320.0359621451104</v>
      </c>
      <c r="F34" s="9">
        <f>E34/60</f>
        <v>5.333932702418506</v>
      </c>
      <c r="G34" s="9">
        <f>F34*1000</f>
        <v>5333.932702418507</v>
      </c>
      <c r="H34" s="9">
        <f>G34*0.71896</f>
        <v>3834.88425573081</v>
      </c>
      <c r="I34" s="9">
        <f>H34/60</f>
        <v>63.9147375955135</v>
      </c>
      <c r="J34" s="10">
        <f aca="true" t="shared" si="8" ref="J34:J47">C34/$E$10</f>
        <v>1072</v>
      </c>
    </row>
    <row r="35" spans="1:10" ht="12.75">
      <c r="A35" s="3">
        <v>40</v>
      </c>
      <c r="B35" s="5">
        <v>16.8</v>
      </c>
      <c r="C35" s="5">
        <v>521</v>
      </c>
      <c r="D35" s="9">
        <f t="shared" si="7"/>
        <v>82.17665615141956</v>
      </c>
      <c r="E35" s="9">
        <f aca="true" t="shared" si="9" ref="E35:E47">D35*3.7855</f>
        <v>311.07973186119875</v>
      </c>
      <c r="F35" s="9">
        <f aca="true" t="shared" si="10" ref="F35:F47">E35/60</f>
        <v>5.184662197686646</v>
      </c>
      <c r="G35" s="9">
        <f aca="true" t="shared" si="11" ref="G35:G47">F35*1000</f>
        <v>5184.662197686646</v>
      </c>
      <c r="H35" s="9">
        <f aca="true" t="shared" si="12" ref="H35:H47">G35*0.71896</f>
        <v>3727.5647336487914</v>
      </c>
      <c r="I35" s="9">
        <f aca="true" t="shared" si="13" ref="I35:I47">H35/60</f>
        <v>62.126078894146524</v>
      </c>
      <c r="J35" s="10">
        <f t="shared" si="8"/>
        <v>1042</v>
      </c>
    </row>
    <row r="36" spans="1:10" ht="12.75">
      <c r="A36" s="3">
        <v>45</v>
      </c>
      <c r="B36" s="5">
        <v>17.1</v>
      </c>
      <c r="C36" s="5">
        <v>504</v>
      </c>
      <c r="D36" s="9">
        <f t="shared" si="7"/>
        <v>79.49526813880126</v>
      </c>
      <c r="E36" s="9">
        <f t="shared" si="9"/>
        <v>300.9293375394322</v>
      </c>
      <c r="F36" s="9">
        <f t="shared" si="10"/>
        <v>5.015488958990536</v>
      </c>
      <c r="G36" s="9">
        <f t="shared" si="11"/>
        <v>5015.488958990536</v>
      </c>
      <c r="H36" s="9">
        <f t="shared" si="12"/>
        <v>3605.935941955836</v>
      </c>
      <c r="I36" s="9">
        <f t="shared" si="13"/>
        <v>60.0989323659306</v>
      </c>
      <c r="J36" s="10">
        <f t="shared" si="8"/>
        <v>1008</v>
      </c>
    </row>
    <row r="37" spans="1:10" ht="12.75">
      <c r="A37" s="3">
        <v>50</v>
      </c>
      <c r="B37" s="5">
        <v>17.6</v>
      </c>
      <c r="C37" s="5">
        <v>489</v>
      </c>
      <c r="D37" s="9">
        <f t="shared" si="7"/>
        <v>77.12933753943217</v>
      </c>
      <c r="E37" s="9">
        <f t="shared" si="9"/>
        <v>291.97310725552046</v>
      </c>
      <c r="F37" s="9">
        <f t="shared" si="10"/>
        <v>4.866218454258674</v>
      </c>
      <c r="G37" s="9">
        <f t="shared" si="11"/>
        <v>4866.218454258674</v>
      </c>
      <c r="H37" s="9">
        <f t="shared" si="12"/>
        <v>3498.616419873816</v>
      </c>
      <c r="I37" s="9">
        <f t="shared" si="13"/>
        <v>58.3102736645636</v>
      </c>
      <c r="J37" s="10">
        <f t="shared" si="8"/>
        <v>978</v>
      </c>
    </row>
    <row r="38" spans="1:10" ht="12.75">
      <c r="A38" s="3">
        <v>55</v>
      </c>
      <c r="B38" s="5">
        <v>18.1</v>
      </c>
      <c r="C38" s="5">
        <v>474</v>
      </c>
      <c r="D38" s="9">
        <f t="shared" si="7"/>
        <v>74.76340694006309</v>
      </c>
      <c r="E38" s="9">
        <f t="shared" si="9"/>
        <v>283.01687697160884</v>
      </c>
      <c r="F38" s="9">
        <f t="shared" si="10"/>
        <v>4.716947949526814</v>
      </c>
      <c r="G38" s="9">
        <f t="shared" si="11"/>
        <v>4716.947949526814</v>
      </c>
      <c r="H38" s="9">
        <f t="shared" si="12"/>
        <v>3391.2968977917985</v>
      </c>
      <c r="I38" s="9">
        <f t="shared" si="13"/>
        <v>56.52161496319664</v>
      </c>
      <c r="J38" s="10">
        <f t="shared" si="8"/>
        <v>948</v>
      </c>
    </row>
    <row r="39" spans="1:10" ht="12.75">
      <c r="A39" s="3">
        <v>60</v>
      </c>
      <c r="B39" s="5">
        <v>18.7</v>
      </c>
      <c r="C39" s="5">
        <v>459</v>
      </c>
      <c r="D39" s="9">
        <f t="shared" si="7"/>
        <v>72.39747634069401</v>
      </c>
      <c r="E39" s="9">
        <f t="shared" si="9"/>
        <v>274.06064668769716</v>
      </c>
      <c r="F39" s="9">
        <f t="shared" si="10"/>
        <v>4.567677444794953</v>
      </c>
      <c r="G39" s="9">
        <f t="shared" si="11"/>
        <v>4567.677444794953</v>
      </c>
      <c r="H39" s="9">
        <f t="shared" si="12"/>
        <v>3283.9773757097796</v>
      </c>
      <c r="I39" s="9">
        <f t="shared" si="13"/>
        <v>54.73295626182966</v>
      </c>
      <c r="J39" s="10">
        <f t="shared" si="8"/>
        <v>918</v>
      </c>
    </row>
    <row r="40" spans="1:10" ht="12.75">
      <c r="A40" s="3">
        <v>65</v>
      </c>
      <c r="B40" s="5">
        <v>19.1</v>
      </c>
      <c r="C40" s="5">
        <v>445</v>
      </c>
      <c r="D40" s="9">
        <f t="shared" si="7"/>
        <v>70.18927444794953</v>
      </c>
      <c r="E40" s="9">
        <f t="shared" si="9"/>
        <v>265.7014984227129</v>
      </c>
      <c r="F40" s="9">
        <f t="shared" si="10"/>
        <v>4.428358307045215</v>
      </c>
      <c r="G40" s="9">
        <f t="shared" si="11"/>
        <v>4428.358307045215</v>
      </c>
      <c r="H40" s="9">
        <f t="shared" si="12"/>
        <v>3183.812488433228</v>
      </c>
      <c r="I40" s="9">
        <f t="shared" si="13"/>
        <v>53.06354147388713</v>
      </c>
      <c r="J40" s="10">
        <f t="shared" si="8"/>
        <v>890</v>
      </c>
    </row>
    <row r="41" spans="1:10" ht="12.75">
      <c r="A41" s="3">
        <v>70</v>
      </c>
      <c r="B41" s="5">
        <v>19.3</v>
      </c>
      <c r="C41" s="5">
        <v>425</v>
      </c>
      <c r="D41" s="9">
        <f t="shared" si="7"/>
        <v>67.03470031545741</v>
      </c>
      <c r="E41" s="9">
        <f t="shared" si="9"/>
        <v>253.75985804416402</v>
      </c>
      <c r="F41" s="9">
        <f t="shared" si="10"/>
        <v>4.229330967402734</v>
      </c>
      <c r="G41" s="9">
        <f t="shared" si="11"/>
        <v>4229.330967402734</v>
      </c>
      <c r="H41" s="9">
        <f t="shared" si="12"/>
        <v>3040.71979232387</v>
      </c>
      <c r="I41" s="9">
        <f t="shared" si="13"/>
        <v>50.67866320539783</v>
      </c>
      <c r="J41" s="10">
        <f t="shared" si="8"/>
        <v>850</v>
      </c>
    </row>
    <row r="42" spans="1:10" ht="12.75">
      <c r="A42" s="3">
        <v>75</v>
      </c>
      <c r="B42" s="5">
        <v>20</v>
      </c>
      <c r="C42" s="5">
        <v>405</v>
      </c>
      <c r="D42" s="9">
        <f t="shared" si="7"/>
        <v>63.8801261829653</v>
      </c>
      <c r="E42" s="9">
        <f t="shared" si="9"/>
        <v>241.81821766561512</v>
      </c>
      <c r="F42" s="9">
        <f t="shared" si="10"/>
        <v>4.030303627760252</v>
      </c>
      <c r="G42" s="9">
        <f t="shared" si="11"/>
        <v>4030.303627760252</v>
      </c>
      <c r="H42" s="9">
        <f t="shared" si="12"/>
        <v>2897.627096214511</v>
      </c>
      <c r="I42" s="9">
        <f t="shared" si="13"/>
        <v>48.293784936908516</v>
      </c>
      <c r="J42" s="10">
        <f t="shared" si="8"/>
        <v>810</v>
      </c>
    </row>
    <row r="43" spans="1:10" ht="12.75">
      <c r="A43" s="3">
        <v>80</v>
      </c>
      <c r="B43" s="5">
        <v>20.3</v>
      </c>
      <c r="C43" s="5">
        <v>372</v>
      </c>
      <c r="D43" s="9">
        <f t="shared" si="7"/>
        <v>58.67507886435332</v>
      </c>
      <c r="E43" s="9">
        <f t="shared" si="9"/>
        <v>222.11451104100948</v>
      </c>
      <c r="F43" s="9">
        <f t="shared" si="10"/>
        <v>3.701908517350158</v>
      </c>
      <c r="G43" s="9">
        <f t="shared" si="11"/>
        <v>3701.9085173501576</v>
      </c>
      <c r="H43" s="9">
        <f t="shared" si="12"/>
        <v>2661.5241476340693</v>
      </c>
      <c r="I43" s="9">
        <f t="shared" si="13"/>
        <v>44.358735793901154</v>
      </c>
      <c r="J43" s="10">
        <f t="shared" si="8"/>
        <v>744</v>
      </c>
    </row>
    <row r="44" spans="1:10" ht="12.75">
      <c r="A44" s="3">
        <v>85</v>
      </c>
      <c r="B44" s="5">
        <v>20.7</v>
      </c>
      <c r="C44" s="5">
        <v>344</v>
      </c>
      <c r="D44" s="9">
        <f t="shared" si="7"/>
        <v>54.25867507886436</v>
      </c>
      <c r="E44" s="9">
        <f t="shared" si="9"/>
        <v>205.39621451104102</v>
      </c>
      <c r="F44" s="9">
        <f t="shared" si="10"/>
        <v>3.4232702418506835</v>
      </c>
      <c r="G44" s="9">
        <f t="shared" si="11"/>
        <v>3423.2702418506833</v>
      </c>
      <c r="H44" s="9">
        <f t="shared" si="12"/>
        <v>2461.1943730809676</v>
      </c>
      <c r="I44" s="9">
        <f t="shared" si="13"/>
        <v>41.019906218016125</v>
      </c>
      <c r="J44" s="10">
        <f t="shared" si="8"/>
        <v>688</v>
      </c>
    </row>
    <row r="45" spans="1:10" ht="12.75">
      <c r="A45" s="3">
        <v>90</v>
      </c>
      <c r="B45" s="5">
        <v>21.2</v>
      </c>
      <c r="C45" s="5">
        <v>317</v>
      </c>
      <c r="D45" s="9">
        <f t="shared" si="7"/>
        <v>50</v>
      </c>
      <c r="E45" s="9">
        <f t="shared" si="9"/>
        <v>189.275</v>
      </c>
      <c r="F45" s="9">
        <f t="shared" si="10"/>
        <v>3.1545833333333335</v>
      </c>
      <c r="G45" s="9">
        <f t="shared" si="11"/>
        <v>3154.5833333333335</v>
      </c>
      <c r="H45" s="9">
        <f t="shared" si="12"/>
        <v>2268.0192333333334</v>
      </c>
      <c r="I45" s="9">
        <f t="shared" si="13"/>
        <v>37.80032055555556</v>
      </c>
      <c r="J45" s="10">
        <f t="shared" si="8"/>
        <v>634</v>
      </c>
    </row>
    <row r="46" spans="1:10" ht="12.75">
      <c r="A46" s="3">
        <v>95</v>
      </c>
      <c r="B46" s="5">
        <v>21.7</v>
      </c>
      <c r="C46" s="5">
        <v>286</v>
      </c>
      <c r="D46" s="9">
        <f t="shared" si="7"/>
        <v>45.110410094637224</v>
      </c>
      <c r="E46" s="9">
        <f t="shared" si="9"/>
        <v>170.7654574132492</v>
      </c>
      <c r="F46" s="9">
        <f t="shared" si="10"/>
        <v>2.846090956887487</v>
      </c>
      <c r="G46" s="9">
        <f t="shared" si="11"/>
        <v>2846.0909568874868</v>
      </c>
      <c r="H46" s="9">
        <f t="shared" si="12"/>
        <v>2046.2255543638275</v>
      </c>
      <c r="I46" s="9">
        <f t="shared" si="13"/>
        <v>34.10375923939713</v>
      </c>
      <c r="J46" s="10">
        <f t="shared" si="8"/>
        <v>572</v>
      </c>
    </row>
    <row r="47" spans="1:10" ht="12.75">
      <c r="A47" s="3">
        <v>100</v>
      </c>
      <c r="B47" s="5">
        <v>22</v>
      </c>
      <c r="C47" s="5">
        <v>256</v>
      </c>
      <c r="D47" s="9">
        <f t="shared" si="7"/>
        <v>40.37854889589905</v>
      </c>
      <c r="E47" s="9">
        <f t="shared" si="9"/>
        <v>152.85299684542585</v>
      </c>
      <c r="F47" s="9">
        <f t="shared" si="10"/>
        <v>2.547549947423764</v>
      </c>
      <c r="G47" s="9">
        <f t="shared" si="11"/>
        <v>2547.549947423764</v>
      </c>
      <c r="H47" s="9">
        <f t="shared" si="12"/>
        <v>1831.5865101997895</v>
      </c>
      <c r="I47" s="9">
        <f t="shared" si="13"/>
        <v>30.526441836663157</v>
      </c>
      <c r="J47" s="10">
        <f t="shared" si="8"/>
        <v>512</v>
      </c>
    </row>
  </sheetData>
  <printOptions/>
  <pageMargins left="0.39" right="0.32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8.57421875" style="0" customWidth="1"/>
    <col min="4" max="4" width="9.28125" style="0" customWidth="1"/>
    <col min="5" max="5" width="9.00390625" style="0" customWidth="1"/>
    <col min="6" max="6" width="10.140625" style="0" customWidth="1"/>
    <col min="7" max="7" width="9.57421875" style="0" customWidth="1"/>
    <col min="8" max="8" width="9.00390625" style="0" customWidth="1"/>
    <col min="9" max="9" width="10.57421875" style="0" customWidth="1"/>
    <col min="10" max="10" width="6.421875" style="0" customWidth="1"/>
  </cols>
  <sheetData>
    <row r="1" spans="2:9" ht="18">
      <c r="B1" s="12" t="s">
        <v>15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 t="s">
        <v>17</v>
      </c>
      <c r="E2" s="4"/>
      <c r="F2" s="4"/>
      <c r="G2" s="4"/>
      <c r="H2" s="4"/>
      <c r="I2" s="4"/>
    </row>
    <row r="4" spans="1:7" ht="24.75">
      <c r="A4" s="1"/>
      <c r="B4" s="1"/>
      <c r="D4" s="13" t="s">
        <v>16</v>
      </c>
      <c r="E4" s="13"/>
      <c r="F4" s="14"/>
      <c r="G4" s="13"/>
    </row>
    <row r="6" spans="2:10" ht="12.75">
      <c r="B6" s="4" t="s">
        <v>14</v>
      </c>
      <c r="C6" s="11" t="s">
        <v>35</v>
      </c>
      <c r="D6" s="8"/>
      <c r="E6" s="4" t="s">
        <v>8</v>
      </c>
      <c r="F6" s="11" t="s">
        <v>38</v>
      </c>
      <c r="G6" s="8"/>
      <c r="H6" s="4" t="s">
        <v>0</v>
      </c>
      <c r="I6" s="16" t="s">
        <v>22</v>
      </c>
      <c r="J6" s="8"/>
    </row>
    <row r="7" spans="1:8" ht="12.75">
      <c r="A7" t="s">
        <v>37</v>
      </c>
      <c r="B7" s="4"/>
      <c r="C7" s="4"/>
      <c r="D7" s="4"/>
      <c r="E7" s="4"/>
      <c r="F7" s="18"/>
      <c r="H7" s="4"/>
    </row>
    <row r="8" spans="2:10" ht="12.75">
      <c r="B8" s="4" t="s">
        <v>13</v>
      </c>
      <c r="C8" s="17">
        <v>13.5</v>
      </c>
      <c r="D8" s="4" t="s">
        <v>12</v>
      </c>
      <c r="E8" s="4"/>
      <c r="F8" s="15">
        <v>0.76</v>
      </c>
      <c r="H8" s="4" t="s">
        <v>11</v>
      </c>
      <c r="I8" s="7" t="s">
        <v>21</v>
      </c>
      <c r="J8" s="8"/>
    </row>
    <row r="9" spans="2:8" ht="13.5" thickBot="1">
      <c r="B9" s="4"/>
      <c r="C9" s="4"/>
      <c r="D9" s="4"/>
      <c r="E9" s="4"/>
      <c r="F9" s="4"/>
      <c r="G9" s="4"/>
      <c r="H9" s="4"/>
    </row>
    <row r="10" spans="1:8" ht="13.5" thickBot="1">
      <c r="A10" s="4" t="s">
        <v>25</v>
      </c>
      <c r="B10" s="4"/>
      <c r="C10" s="4"/>
      <c r="D10" s="4"/>
      <c r="E10" s="6">
        <v>0.5</v>
      </c>
      <c r="F10" s="4" t="s">
        <v>18</v>
      </c>
      <c r="G10" s="4"/>
      <c r="H10" s="4"/>
    </row>
    <row r="12" spans="1:10" ht="12.75">
      <c r="A12" s="3" t="s">
        <v>9</v>
      </c>
      <c r="B12" s="3" t="s">
        <v>24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10</v>
      </c>
    </row>
    <row r="13" spans="1:10" ht="12.75">
      <c r="A13" s="2"/>
      <c r="B13" s="2"/>
      <c r="C13" s="2" t="s">
        <v>39</v>
      </c>
      <c r="D13" s="2"/>
      <c r="E13" s="2"/>
      <c r="F13" s="2"/>
      <c r="G13" s="2"/>
      <c r="H13" s="2"/>
      <c r="I13" s="2"/>
      <c r="J13" s="2"/>
    </row>
    <row r="14" spans="1:10" ht="12.75">
      <c r="A14" s="3">
        <v>35</v>
      </c>
      <c r="B14" s="5">
        <v>11.7</v>
      </c>
      <c r="C14" s="5">
        <v>350</v>
      </c>
      <c r="D14" s="9">
        <f>C14/6.34</f>
        <v>55.20504731861199</v>
      </c>
      <c r="E14" s="9">
        <f>D14*3.7855</f>
        <v>208.97870662460568</v>
      </c>
      <c r="F14" s="9">
        <f>E14/60</f>
        <v>3.482978443743428</v>
      </c>
      <c r="G14" s="9">
        <f>F14*1000</f>
        <v>3482.9784437434278</v>
      </c>
      <c r="H14" s="9">
        <f>G14*0.71896</f>
        <v>2504.122181913775</v>
      </c>
      <c r="I14" s="9">
        <f>H14/60</f>
        <v>41.73536969856291</v>
      </c>
      <c r="J14" s="10">
        <f aca="true" t="shared" si="0" ref="J14:J23">C14/$E$10</f>
        <v>700</v>
      </c>
    </row>
    <row r="15" spans="1:10" ht="12.75">
      <c r="A15" s="3">
        <v>40</v>
      </c>
      <c r="B15" s="5">
        <v>12.1</v>
      </c>
      <c r="C15" s="5">
        <v>331</v>
      </c>
      <c r="D15" s="9">
        <f aca="true" t="shared" si="1" ref="D15:D23">C15/6.34</f>
        <v>52.20820189274448</v>
      </c>
      <c r="E15" s="9">
        <f aca="true" t="shared" si="2" ref="E15:E23">D15*3.7855</f>
        <v>197.63414826498425</v>
      </c>
      <c r="F15" s="9">
        <f aca="true" t="shared" si="3" ref="F15:F23">E15/60</f>
        <v>3.293902471083071</v>
      </c>
      <c r="G15" s="9">
        <f aca="true" t="shared" si="4" ref="G15:G23">F15*1000</f>
        <v>3293.902471083071</v>
      </c>
      <c r="H15" s="9">
        <f aca="true" t="shared" si="5" ref="H15:H23">G15*0.71896</f>
        <v>2368.1841206098848</v>
      </c>
      <c r="I15" s="9">
        <f aca="true" t="shared" si="6" ref="I15:I23">H15/60</f>
        <v>39.46973534349808</v>
      </c>
      <c r="J15" s="10">
        <f t="shared" si="0"/>
        <v>662</v>
      </c>
    </row>
    <row r="16" spans="1:10" ht="12.75">
      <c r="A16" s="3">
        <v>45</v>
      </c>
      <c r="B16" s="5">
        <v>12.5</v>
      </c>
      <c r="C16" s="5">
        <v>312</v>
      </c>
      <c r="D16" s="9">
        <f t="shared" si="1"/>
        <v>49.21135646687697</v>
      </c>
      <c r="E16" s="9">
        <f t="shared" si="2"/>
        <v>186.28958990536276</v>
      </c>
      <c r="F16" s="9">
        <f t="shared" si="3"/>
        <v>3.1048264984227125</v>
      </c>
      <c r="G16" s="9">
        <f t="shared" si="4"/>
        <v>3104.8264984227126</v>
      </c>
      <c r="H16" s="9">
        <f t="shared" si="5"/>
        <v>2232.2460593059936</v>
      </c>
      <c r="I16" s="9">
        <f t="shared" si="6"/>
        <v>37.204100988433225</v>
      </c>
      <c r="J16" s="10">
        <f t="shared" si="0"/>
        <v>624</v>
      </c>
    </row>
    <row r="17" spans="1:10" ht="12.75">
      <c r="A17" s="3">
        <v>50</v>
      </c>
      <c r="B17" s="5">
        <v>12.8</v>
      </c>
      <c r="C17" s="5">
        <v>291</v>
      </c>
      <c r="D17" s="9">
        <f t="shared" si="1"/>
        <v>45.89905362776025</v>
      </c>
      <c r="E17" s="9">
        <f t="shared" si="2"/>
        <v>173.75086750788643</v>
      </c>
      <c r="F17" s="9">
        <f t="shared" si="3"/>
        <v>2.895847791798107</v>
      </c>
      <c r="G17" s="9">
        <f t="shared" si="4"/>
        <v>2895.8477917981068</v>
      </c>
      <c r="H17" s="9">
        <f t="shared" si="5"/>
        <v>2081.998728391167</v>
      </c>
      <c r="I17" s="9">
        <f t="shared" si="6"/>
        <v>34.69997880651945</v>
      </c>
      <c r="J17" s="10">
        <f t="shared" si="0"/>
        <v>582</v>
      </c>
    </row>
    <row r="18" spans="1:10" ht="12.75">
      <c r="A18" s="3">
        <v>55</v>
      </c>
      <c r="B18" s="5">
        <v>13.1</v>
      </c>
      <c r="C18" s="5">
        <v>267</v>
      </c>
      <c r="D18" s="9">
        <f t="shared" si="1"/>
        <v>42.11356466876972</v>
      </c>
      <c r="E18" s="9">
        <f t="shared" si="2"/>
        <v>159.42089905362778</v>
      </c>
      <c r="F18" s="9">
        <f t="shared" si="3"/>
        <v>2.65701498422713</v>
      </c>
      <c r="G18" s="9">
        <f t="shared" si="4"/>
        <v>2657.01498422713</v>
      </c>
      <c r="H18" s="9">
        <f t="shared" si="5"/>
        <v>1910.2874930599373</v>
      </c>
      <c r="I18" s="9">
        <f t="shared" si="6"/>
        <v>31.838124884332288</v>
      </c>
      <c r="J18" s="10">
        <f t="shared" si="0"/>
        <v>534</v>
      </c>
    </row>
    <row r="19" spans="1:10" ht="12.75">
      <c r="A19" s="3">
        <v>60</v>
      </c>
      <c r="B19" s="5">
        <v>13.5</v>
      </c>
      <c r="C19" s="5">
        <v>244</v>
      </c>
      <c r="D19" s="9">
        <f t="shared" si="1"/>
        <v>38.48580441640379</v>
      </c>
      <c r="E19" s="9">
        <f t="shared" si="2"/>
        <v>145.68801261829654</v>
      </c>
      <c r="F19" s="9">
        <f t="shared" si="3"/>
        <v>2.4281335436382756</v>
      </c>
      <c r="G19" s="9">
        <f t="shared" si="4"/>
        <v>2428.1335436382756</v>
      </c>
      <c r="H19" s="9">
        <f t="shared" si="5"/>
        <v>1745.7308925341747</v>
      </c>
      <c r="I19" s="9">
        <f t="shared" si="6"/>
        <v>29.095514875569577</v>
      </c>
      <c r="J19" s="10">
        <f t="shared" si="0"/>
        <v>488</v>
      </c>
    </row>
    <row r="20" spans="1:10" ht="12.75">
      <c r="A20" s="3">
        <v>65</v>
      </c>
      <c r="B20" s="5">
        <v>14</v>
      </c>
      <c r="C20" s="5">
        <v>220</v>
      </c>
      <c r="D20" s="9">
        <f t="shared" si="1"/>
        <v>34.70031545741325</v>
      </c>
      <c r="E20" s="9">
        <f t="shared" si="2"/>
        <v>131.35804416403784</v>
      </c>
      <c r="F20" s="9">
        <f t="shared" si="3"/>
        <v>2.189300736067297</v>
      </c>
      <c r="G20" s="9">
        <f t="shared" si="4"/>
        <v>2189.3007360672973</v>
      </c>
      <c r="H20" s="9">
        <f t="shared" si="5"/>
        <v>1574.0196572029442</v>
      </c>
      <c r="I20" s="9">
        <f t="shared" si="6"/>
        <v>26.233660953382405</v>
      </c>
      <c r="J20" s="10">
        <f t="shared" si="0"/>
        <v>440</v>
      </c>
    </row>
    <row r="21" spans="1:10" ht="12.75">
      <c r="A21" s="3">
        <v>70</v>
      </c>
      <c r="B21" s="5">
        <v>14.3</v>
      </c>
      <c r="C21" s="5">
        <v>188</v>
      </c>
      <c r="D21" s="9">
        <f t="shared" si="1"/>
        <v>29.652996845425868</v>
      </c>
      <c r="E21" s="9">
        <f t="shared" si="2"/>
        <v>112.25141955835961</v>
      </c>
      <c r="F21" s="9">
        <f t="shared" si="3"/>
        <v>1.8708569926393268</v>
      </c>
      <c r="G21" s="9">
        <f t="shared" si="4"/>
        <v>1870.8569926393268</v>
      </c>
      <c r="H21" s="9">
        <f t="shared" si="5"/>
        <v>1345.0713434279705</v>
      </c>
      <c r="I21" s="9">
        <f t="shared" si="6"/>
        <v>22.41785572379951</v>
      </c>
      <c r="J21" s="10">
        <f t="shared" si="0"/>
        <v>376</v>
      </c>
    </row>
    <row r="22" spans="1:10" ht="12.75">
      <c r="A22" s="3">
        <v>75</v>
      </c>
      <c r="B22" s="5">
        <v>14.6</v>
      </c>
      <c r="C22" s="5">
        <v>156</v>
      </c>
      <c r="D22" s="9">
        <f t="shared" si="1"/>
        <v>24.605678233438486</v>
      </c>
      <c r="E22" s="9">
        <f t="shared" si="2"/>
        <v>93.14479495268138</v>
      </c>
      <c r="F22" s="9">
        <f t="shared" si="3"/>
        <v>1.5524132492113563</v>
      </c>
      <c r="G22" s="9">
        <f t="shared" si="4"/>
        <v>1552.4132492113563</v>
      </c>
      <c r="H22" s="9">
        <f t="shared" si="5"/>
        <v>1116.1230296529968</v>
      </c>
      <c r="I22" s="9">
        <f t="shared" si="6"/>
        <v>18.602050494216613</v>
      </c>
      <c r="J22" s="10">
        <f t="shared" si="0"/>
        <v>312</v>
      </c>
    </row>
    <row r="23" spans="1:10" ht="12.75">
      <c r="A23" s="3">
        <v>80</v>
      </c>
      <c r="B23" s="5">
        <v>15</v>
      </c>
      <c r="C23" s="5">
        <v>124</v>
      </c>
      <c r="D23" s="9">
        <f t="shared" si="1"/>
        <v>19.558359621451103</v>
      </c>
      <c r="E23" s="9">
        <f t="shared" si="2"/>
        <v>74.03817034700315</v>
      </c>
      <c r="F23" s="9">
        <f t="shared" si="3"/>
        <v>1.2339695057833857</v>
      </c>
      <c r="G23" s="9">
        <f t="shared" si="4"/>
        <v>1233.9695057833858</v>
      </c>
      <c r="H23" s="9">
        <f t="shared" si="5"/>
        <v>887.1747158780231</v>
      </c>
      <c r="I23" s="9">
        <f t="shared" si="6"/>
        <v>14.786245264633719</v>
      </c>
      <c r="J23" s="10">
        <f t="shared" si="0"/>
        <v>248</v>
      </c>
    </row>
    <row r="24" spans="1:10" ht="12.75">
      <c r="A24" s="3">
        <v>85</v>
      </c>
      <c r="B24" s="5"/>
      <c r="C24" s="5"/>
      <c r="D24" s="9"/>
      <c r="E24" s="9"/>
      <c r="F24" s="9"/>
      <c r="G24" s="9"/>
      <c r="H24" s="9"/>
      <c r="I24" s="9"/>
      <c r="J24" s="10"/>
    </row>
    <row r="25" spans="1:10" ht="12.75">
      <c r="A25" s="3">
        <v>90</v>
      </c>
      <c r="B25" s="5"/>
      <c r="C25" s="5"/>
      <c r="D25" s="9"/>
      <c r="E25" s="9"/>
      <c r="F25" s="9"/>
      <c r="G25" s="9"/>
      <c r="H25" s="9"/>
      <c r="I25" s="9"/>
      <c r="J25" s="10"/>
    </row>
    <row r="26" spans="1:10" ht="12.75">
      <c r="A26" s="3">
        <v>95</v>
      </c>
      <c r="B26" s="5"/>
      <c r="C26" s="5"/>
      <c r="D26" s="9"/>
      <c r="E26" s="9"/>
      <c r="F26" s="9"/>
      <c r="G26" s="9"/>
      <c r="H26" s="9"/>
      <c r="I26" s="9"/>
      <c r="J26" s="10"/>
    </row>
    <row r="27" spans="1:10" ht="12.75">
      <c r="A27" s="3">
        <v>100</v>
      </c>
      <c r="B27" s="5"/>
      <c r="C27" s="5"/>
      <c r="D27" s="9"/>
      <c r="E27" s="9"/>
      <c r="F27" s="9"/>
      <c r="G27" s="9"/>
      <c r="H27" s="9"/>
      <c r="I27" s="9"/>
      <c r="J27" s="10"/>
    </row>
    <row r="28" spans="2:10" ht="12.75">
      <c r="B28" s="4"/>
      <c r="C28" s="17"/>
      <c r="D28" s="4"/>
      <c r="E28" s="4"/>
      <c r="F28" s="15"/>
      <c r="H28" s="4"/>
      <c r="I28" s="7"/>
      <c r="J28" s="8"/>
    </row>
    <row r="29" spans="2:8" ht="12.75" customHeight="1" thickBot="1">
      <c r="B29" s="4" t="s">
        <v>13</v>
      </c>
      <c r="C29" s="17">
        <v>16.5</v>
      </c>
      <c r="D29" s="4"/>
      <c r="E29" s="4"/>
      <c r="F29" s="4"/>
      <c r="G29" s="4"/>
      <c r="H29" s="4"/>
    </row>
    <row r="30" spans="1:8" ht="18" customHeight="1" thickBot="1">
      <c r="A30" s="4" t="s">
        <v>25</v>
      </c>
      <c r="B30" s="4"/>
      <c r="C30" s="4"/>
      <c r="D30" s="4"/>
      <c r="E30" s="6">
        <v>0.5</v>
      </c>
      <c r="F30" s="4" t="s">
        <v>18</v>
      </c>
      <c r="G30" s="4"/>
      <c r="H30" s="4"/>
    </row>
    <row r="32" spans="1:10" ht="12.75">
      <c r="A32" s="3" t="s">
        <v>9</v>
      </c>
      <c r="B32" s="3" t="s">
        <v>24</v>
      </c>
      <c r="C32" s="3" t="s">
        <v>1</v>
      </c>
      <c r="D32" s="3" t="s">
        <v>2</v>
      </c>
      <c r="E32" s="3" t="s">
        <v>3</v>
      </c>
      <c r="F32" s="3" t="s">
        <v>4</v>
      </c>
      <c r="G32" s="3" t="s">
        <v>5</v>
      </c>
      <c r="H32" s="3" t="s">
        <v>6</v>
      </c>
      <c r="I32" s="3" t="s">
        <v>7</v>
      </c>
      <c r="J32" s="3" t="s">
        <v>10</v>
      </c>
    </row>
    <row r="33" spans="1:10" ht="12.75">
      <c r="A33" s="2"/>
      <c r="B33" s="2"/>
      <c r="C33" s="2" t="s">
        <v>39</v>
      </c>
      <c r="D33" s="2"/>
      <c r="E33" s="2"/>
      <c r="F33" s="2"/>
      <c r="G33" s="2"/>
      <c r="H33" s="2"/>
      <c r="I33" s="2"/>
      <c r="J33" s="2"/>
    </row>
    <row r="34" spans="1:10" ht="12.75">
      <c r="A34" s="3">
        <v>35</v>
      </c>
      <c r="B34" s="5">
        <v>18.6</v>
      </c>
      <c r="C34" s="5">
        <v>481</v>
      </c>
      <c r="D34" s="9">
        <f aca="true" t="shared" si="7" ref="D34:D44">C34/6.34</f>
        <v>75.86750788643533</v>
      </c>
      <c r="E34" s="9">
        <f aca="true" t="shared" si="8" ref="E34:E44">D34*3.7855</f>
        <v>287.19645110410096</v>
      </c>
      <c r="F34" s="9">
        <f aca="true" t="shared" si="9" ref="F34:F44">E34/60</f>
        <v>4.7866075184016825</v>
      </c>
      <c r="G34" s="9">
        <f aca="true" t="shared" si="10" ref="G34:G44">F34*1000</f>
        <v>4786.607518401683</v>
      </c>
      <c r="H34" s="9">
        <f aca="true" t="shared" si="11" ref="H34:H44">G34*0.71896</f>
        <v>3441.379341430074</v>
      </c>
      <c r="I34" s="9">
        <f aca="true" t="shared" si="12" ref="I34:I44">H34/60</f>
        <v>57.3563223571679</v>
      </c>
      <c r="J34" s="10">
        <f aca="true" t="shared" si="13" ref="J34:J44">C34/$E$10</f>
        <v>962</v>
      </c>
    </row>
    <row r="35" spans="1:10" ht="12.75">
      <c r="A35" s="3">
        <v>40</v>
      </c>
      <c r="B35" s="5">
        <v>18.9</v>
      </c>
      <c r="C35" s="5">
        <v>460</v>
      </c>
      <c r="D35" s="9">
        <f t="shared" si="7"/>
        <v>72.55520504731861</v>
      </c>
      <c r="E35" s="9">
        <f t="shared" si="8"/>
        <v>274.6577287066246</v>
      </c>
      <c r="F35" s="9">
        <f t="shared" si="9"/>
        <v>4.5776288117770765</v>
      </c>
      <c r="G35" s="9">
        <f t="shared" si="10"/>
        <v>4577.628811777076</v>
      </c>
      <c r="H35" s="9">
        <f t="shared" si="11"/>
        <v>3291.132010515247</v>
      </c>
      <c r="I35" s="9">
        <f t="shared" si="12"/>
        <v>54.85220017525412</v>
      </c>
      <c r="J35" s="10">
        <f t="shared" si="13"/>
        <v>920</v>
      </c>
    </row>
    <row r="36" spans="1:10" ht="12.75">
      <c r="A36" s="3">
        <v>45</v>
      </c>
      <c r="B36" s="5">
        <v>19.4</v>
      </c>
      <c r="C36" s="5">
        <v>443</v>
      </c>
      <c r="D36" s="9">
        <f t="shared" si="7"/>
        <v>69.87381703470032</v>
      </c>
      <c r="E36" s="9">
        <f t="shared" si="8"/>
        <v>264.50733438485804</v>
      </c>
      <c r="F36" s="9">
        <f t="shared" si="9"/>
        <v>4.408455573080968</v>
      </c>
      <c r="G36" s="9">
        <f t="shared" si="10"/>
        <v>4408.455573080968</v>
      </c>
      <c r="H36" s="9">
        <f t="shared" si="11"/>
        <v>3169.503218822293</v>
      </c>
      <c r="I36" s="9">
        <f t="shared" si="12"/>
        <v>52.82505364703822</v>
      </c>
      <c r="J36" s="10">
        <f t="shared" si="13"/>
        <v>886</v>
      </c>
    </row>
    <row r="37" spans="1:10" ht="12.75">
      <c r="A37" s="3">
        <v>50</v>
      </c>
      <c r="B37" s="5">
        <v>19.7</v>
      </c>
      <c r="C37" s="5">
        <v>427</v>
      </c>
      <c r="D37" s="9">
        <f t="shared" si="7"/>
        <v>67.35015772870662</v>
      </c>
      <c r="E37" s="9">
        <f t="shared" si="8"/>
        <v>254.9540220820189</v>
      </c>
      <c r="F37" s="9">
        <f t="shared" si="9"/>
        <v>4.249233701366982</v>
      </c>
      <c r="G37" s="9">
        <f t="shared" si="10"/>
        <v>4249.233701366981</v>
      </c>
      <c r="H37" s="9">
        <f t="shared" si="11"/>
        <v>3055.029061934805</v>
      </c>
      <c r="I37" s="9">
        <f t="shared" si="12"/>
        <v>50.91715103224676</v>
      </c>
      <c r="J37" s="10">
        <f t="shared" si="13"/>
        <v>854</v>
      </c>
    </row>
    <row r="38" spans="1:10" ht="12.75">
      <c r="A38" s="3">
        <v>55</v>
      </c>
      <c r="B38" s="5">
        <v>20</v>
      </c>
      <c r="C38" s="5">
        <v>405</v>
      </c>
      <c r="D38" s="9">
        <f t="shared" si="7"/>
        <v>63.8801261829653</v>
      </c>
      <c r="E38" s="9">
        <f t="shared" si="8"/>
        <v>241.81821766561512</v>
      </c>
      <c r="F38" s="9">
        <f t="shared" si="9"/>
        <v>4.030303627760252</v>
      </c>
      <c r="G38" s="9">
        <f t="shared" si="10"/>
        <v>4030.303627760252</v>
      </c>
      <c r="H38" s="9">
        <f t="shared" si="11"/>
        <v>2897.627096214511</v>
      </c>
      <c r="I38" s="9">
        <f t="shared" si="12"/>
        <v>48.293784936908516</v>
      </c>
      <c r="J38" s="10">
        <f t="shared" si="13"/>
        <v>810</v>
      </c>
    </row>
    <row r="39" spans="1:10" ht="12.75">
      <c r="A39" s="3">
        <v>60</v>
      </c>
      <c r="B39" s="5">
        <v>20.5</v>
      </c>
      <c r="C39" s="5">
        <v>376</v>
      </c>
      <c r="D39" s="9">
        <f t="shared" si="7"/>
        <v>59.305993690851736</v>
      </c>
      <c r="E39" s="9">
        <f t="shared" si="8"/>
        <v>224.50283911671923</v>
      </c>
      <c r="F39" s="9">
        <f t="shared" si="9"/>
        <v>3.7417139852786536</v>
      </c>
      <c r="G39" s="9">
        <f t="shared" si="10"/>
        <v>3741.7139852786536</v>
      </c>
      <c r="H39" s="9">
        <f t="shared" si="11"/>
        <v>2690.142686855941</v>
      </c>
      <c r="I39" s="9">
        <f t="shared" si="12"/>
        <v>44.83571144759902</v>
      </c>
      <c r="J39" s="10">
        <f t="shared" si="13"/>
        <v>752</v>
      </c>
    </row>
    <row r="40" spans="1:10" ht="12.75">
      <c r="A40" s="3">
        <v>65</v>
      </c>
      <c r="B40" s="5">
        <v>20.9</v>
      </c>
      <c r="C40" s="5">
        <v>351</v>
      </c>
      <c r="D40" s="9">
        <f t="shared" si="7"/>
        <v>55.36277602523659</v>
      </c>
      <c r="E40" s="9">
        <f t="shared" si="8"/>
        <v>209.57578864353312</v>
      </c>
      <c r="F40" s="9">
        <f t="shared" si="9"/>
        <v>3.4929298107255518</v>
      </c>
      <c r="G40" s="9">
        <f t="shared" si="10"/>
        <v>3492.9298107255518</v>
      </c>
      <c r="H40" s="9">
        <f t="shared" si="11"/>
        <v>2511.276816719243</v>
      </c>
      <c r="I40" s="9">
        <f t="shared" si="12"/>
        <v>41.85461361198738</v>
      </c>
      <c r="J40" s="10">
        <f t="shared" si="13"/>
        <v>702</v>
      </c>
    </row>
    <row r="41" spans="1:10" ht="12.75">
      <c r="A41" s="3">
        <v>70</v>
      </c>
      <c r="B41" s="5">
        <v>21.1</v>
      </c>
      <c r="C41" s="5">
        <v>320</v>
      </c>
      <c r="D41" s="9">
        <f t="shared" si="7"/>
        <v>50.473186119873816</v>
      </c>
      <c r="E41" s="9">
        <f t="shared" si="8"/>
        <v>191.06624605678232</v>
      </c>
      <c r="F41" s="9">
        <f t="shared" si="9"/>
        <v>3.1844374342797055</v>
      </c>
      <c r="G41" s="9">
        <f t="shared" si="10"/>
        <v>3184.4374342797055</v>
      </c>
      <c r="H41" s="9">
        <f t="shared" si="11"/>
        <v>2289.483137749737</v>
      </c>
      <c r="I41" s="9">
        <f t="shared" si="12"/>
        <v>38.15805229582895</v>
      </c>
      <c r="J41" s="10">
        <f t="shared" si="13"/>
        <v>640</v>
      </c>
    </row>
    <row r="42" spans="1:10" ht="12.75">
      <c r="A42" s="3">
        <v>75</v>
      </c>
      <c r="B42" s="5">
        <v>21.4</v>
      </c>
      <c r="C42" s="5">
        <v>320</v>
      </c>
      <c r="D42" s="9">
        <f t="shared" si="7"/>
        <v>50.473186119873816</v>
      </c>
      <c r="E42" s="9">
        <f t="shared" si="8"/>
        <v>191.06624605678232</v>
      </c>
      <c r="F42" s="9">
        <f t="shared" si="9"/>
        <v>3.1844374342797055</v>
      </c>
      <c r="G42" s="9">
        <f t="shared" si="10"/>
        <v>3184.4374342797055</v>
      </c>
      <c r="H42" s="9">
        <f t="shared" si="11"/>
        <v>2289.483137749737</v>
      </c>
      <c r="I42" s="9">
        <f t="shared" si="12"/>
        <v>38.15805229582895</v>
      </c>
      <c r="J42" s="10">
        <f t="shared" si="13"/>
        <v>640</v>
      </c>
    </row>
    <row r="43" spans="1:10" ht="12.75">
      <c r="A43" s="3">
        <v>80</v>
      </c>
      <c r="B43" s="5">
        <v>21.4</v>
      </c>
      <c r="C43" s="5">
        <v>173</v>
      </c>
      <c r="D43" s="9">
        <f t="shared" si="7"/>
        <v>27.28706624605678</v>
      </c>
      <c r="E43" s="9">
        <f t="shared" si="8"/>
        <v>103.29518927444795</v>
      </c>
      <c r="F43" s="9">
        <f t="shared" si="9"/>
        <v>1.7215864879074658</v>
      </c>
      <c r="G43" s="9">
        <f t="shared" si="10"/>
        <v>1721.5864879074659</v>
      </c>
      <c r="H43" s="9">
        <f t="shared" si="11"/>
        <v>1237.7518213459518</v>
      </c>
      <c r="I43" s="9">
        <f t="shared" si="12"/>
        <v>20.629197022432532</v>
      </c>
      <c r="J43" s="10">
        <f t="shared" si="13"/>
        <v>346</v>
      </c>
    </row>
    <row r="44" spans="1:10" ht="12.75">
      <c r="A44" s="3">
        <v>85</v>
      </c>
      <c r="B44" s="5">
        <v>21.8</v>
      </c>
      <c r="C44" s="5">
        <v>146</v>
      </c>
      <c r="D44" s="9">
        <f t="shared" si="7"/>
        <v>23.028391167192428</v>
      </c>
      <c r="E44" s="9">
        <f t="shared" si="8"/>
        <v>87.17397476340693</v>
      </c>
      <c r="F44" s="9">
        <f t="shared" si="9"/>
        <v>1.4528995793901156</v>
      </c>
      <c r="G44" s="9">
        <f t="shared" si="10"/>
        <v>1452.8995793901156</v>
      </c>
      <c r="H44" s="9">
        <f t="shared" si="11"/>
        <v>1044.5766815983177</v>
      </c>
      <c r="I44" s="9">
        <f t="shared" si="12"/>
        <v>17.40961135997196</v>
      </c>
      <c r="J44" s="10">
        <f t="shared" si="13"/>
        <v>292</v>
      </c>
    </row>
    <row r="45" spans="1:10" ht="12.75">
      <c r="A45" s="3">
        <v>90</v>
      </c>
      <c r="B45" s="5"/>
      <c r="C45" s="5"/>
      <c r="D45" s="9"/>
      <c r="E45" s="9"/>
      <c r="F45" s="9"/>
      <c r="G45" s="9"/>
      <c r="H45" s="9"/>
      <c r="I45" s="9"/>
      <c r="J45" s="10"/>
    </row>
    <row r="46" spans="1:10" ht="12.75">
      <c r="A46" s="3">
        <v>95</v>
      </c>
      <c r="B46" s="5"/>
      <c r="C46" s="5"/>
      <c r="D46" s="9"/>
      <c r="E46" s="9"/>
      <c r="F46" s="9"/>
      <c r="G46" s="9"/>
      <c r="H46" s="9"/>
      <c r="I46" s="9"/>
      <c r="J46" s="10"/>
    </row>
    <row r="47" spans="1:10" ht="12.75">
      <c r="A47" s="3">
        <v>100</v>
      </c>
      <c r="B47" s="5"/>
      <c r="C47" s="5"/>
      <c r="D47" s="9"/>
      <c r="E47" s="9"/>
      <c r="F47" s="9"/>
      <c r="G47" s="9"/>
      <c r="H47" s="9"/>
      <c r="I47" s="9"/>
      <c r="J47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Jeff Lucius</cp:lastModifiedBy>
  <cp:lastPrinted>2004-02-21T17:24:45Z</cp:lastPrinted>
  <dcterms:created xsi:type="dcterms:W3CDTF">2000-12-15T20:36:38Z</dcterms:created>
  <dcterms:modified xsi:type="dcterms:W3CDTF">2004-03-13T22:40:09Z</dcterms:modified>
  <cp:category/>
  <cp:version/>
  <cp:contentType/>
  <cp:contentStatus/>
</cp:coreProperties>
</file>